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 ek 2019 1-in er" sheetId="1" r:id="rId1"/>
    <sheet name="caxs1-2019 1-in er" sheetId="2" r:id="rId2"/>
  </sheets>
  <definedNames/>
  <calcPr fullCalcOnLoad="1"/>
</workbook>
</file>

<file path=xl/sharedStrings.xml><?xml version="1.0" encoding="utf-8"?>
<sst xmlns="http://schemas.openxmlformats.org/spreadsheetml/2006/main" count="69" uniqueCount="63">
  <si>
    <t>¶àôÚø²Ð²ðÎ</t>
  </si>
  <si>
    <t xml:space="preserve">äºî²Î²Ü  îàôðø     </t>
  </si>
  <si>
    <t xml:space="preserve">¸àî²òÆ²                                           </t>
  </si>
  <si>
    <t xml:space="preserve">ä²îìÆð²Îì²Ì  ÈÆ²¼àðàôÂÚàôÜÜºð    </t>
  </si>
  <si>
    <t xml:space="preserve"> î²ðºêÎ¼´ÆÜ  ²¼²î  ØÜ²òàð¸</t>
  </si>
  <si>
    <t xml:space="preserve"> ì²ðâ²Î²Ü  ´Úàôæº  </t>
  </si>
  <si>
    <t>ՏԵՂԱԿԱՆ ԻՆՔՆԱԿԱՌԱՎԱՐՄԱՆ</t>
  </si>
  <si>
    <t>ՍՈՑ ԾԱԽՍԵՐ</t>
  </si>
  <si>
    <t>ՊԱՏՎԻՐԱԿՎԱԾ ԼԻԱԶՈՐՈՒԹՅՈՒՆՆԵՐ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</si>
  <si>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</si>
  <si>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</si>
  <si>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</si>
  <si>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</si>
  <si>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 xml:space="preserve"> ԸՆԴԱՄԵՆԸ </t>
  </si>
  <si>
    <t>ԾԱԽՍԵՐԻ ԴԱՍԱԿԱՐԳՈՒՄԸ</t>
  </si>
  <si>
    <t xml:space="preserve"> ÐàÔÆ  Ð²ðÎ</t>
  </si>
  <si>
    <t>Ա Մ Բ Ո Ղ Ջ Ը</t>
  </si>
  <si>
    <t>²¼¶²ÚÆÜ Üì²¶²ð²ÜÜºð</t>
  </si>
  <si>
    <t xml:space="preserve"> ì²ðÒ²ìÖ²ðÜºð </t>
  </si>
  <si>
    <t xml:space="preserve">îºÔ²Î²Ü   ìÖ²ð </t>
  </si>
  <si>
    <t>ÀÜ¸Ð²Üàôð ´ÜàôÚÂÆ Ð²Üð²ÚÆÜ Ì²è²ÚàôÂÚàôÜ</t>
  </si>
  <si>
    <t>Ð³í»Éí³Í  1</t>
  </si>
  <si>
    <t>ԲԱՐԵԿԱՐԳՈՒՄ , ÎàØàôÜ²È Ì²è²ÚàôÂÚàôÜ</t>
  </si>
  <si>
    <t xml:space="preserve"> ä²ÞîàÜ²Î²Ü  ¸ð²Ø²ÞÜàðÐÜºð</t>
  </si>
  <si>
    <t>º Î ²  Ø î ² î º ê ² Î Ü º ð À</t>
  </si>
  <si>
    <t xml:space="preserve"> </t>
  </si>
  <si>
    <t>´»ñ¹ Ñ³Ù³ÛÝùÇ</t>
  </si>
  <si>
    <t>î³ñ»Ï³Ý åÉ³Ý                /Ñ³½.¹ñ³Ù/</t>
  </si>
  <si>
    <t>äÉ³Ý</t>
  </si>
  <si>
    <t>ö³ëï³óÇ</t>
  </si>
  <si>
    <t>Î³ï.%</t>
  </si>
  <si>
    <t xml:space="preserve">î³ñ»Ï³Ý Ü³Ë³ï»ëí³Í Í³Ëë             /Ñ³½.¹ñ³Ù/                    </t>
  </si>
  <si>
    <t>Ð²Ø²ÚÜøÆ öàÔàòÜºðÆ ÀÜÂ²òÆÎ ìºð²Üàðà¶àôØ</t>
  </si>
  <si>
    <t>Ð²Ø²ÚÜøÆ öàÔàòÜºðÆ Èàôê²ìàðàôØ</t>
  </si>
  <si>
    <t>Ð³í»Éí³Í  2</t>
  </si>
  <si>
    <t>îºÔ²Î²Ü  îàôðø</t>
  </si>
  <si>
    <t xml:space="preserve">ÐàÔÆ ºì  ¶àôÚøÆ  úî²ðàôØÆò  Øàôîøºð       </t>
  </si>
  <si>
    <t xml:space="preserve"> üàÜ¸²ÚÆÜ ´Úàôæº</t>
  </si>
  <si>
    <t xml:space="preserve">       ՀԱՄԱÚՆՔԻ ՂԵԿԱՎԱՐ`                               Հ.ՄԱՆՈՒՉԱՐՅԱՆ                       </t>
  </si>
  <si>
    <t xml:space="preserve">       ՀԱՄԱÚՆՔԻ ՂԵԿԱՎԱՐ`                                     Հ.ՄԱՆՈՒՉԱՐՅԱՆ                       </t>
  </si>
  <si>
    <t>ԿՐԹՈՒԹՅՈՒՆ/մանկապարտեզ/09.01.01</t>
  </si>
  <si>
    <t>ՄՇԱԿՈՒՅԹԱՅԻՆ ԾԱՌ որից</t>
  </si>
  <si>
    <t>Գրադարան</t>
  </si>
  <si>
    <t>մշակույթի տուն</t>
  </si>
  <si>
    <t>²ÛÉ »Ï³ÙáõïÝ»ñ</t>
  </si>
  <si>
    <t>æð²Ø²î²Î²ð²ðàôØ</t>
  </si>
  <si>
    <t>Ճշտված պլան</t>
  </si>
  <si>
    <t>հազ.դրամ</t>
  </si>
  <si>
    <t>տարեկան ճշտված պլ. հազ.դրամ</t>
  </si>
  <si>
    <t>·áõÛùÇ, ÑáÕÇ ûï.Ùáõïù»ñ</t>
  </si>
  <si>
    <t>նվիրատվություն</t>
  </si>
  <si>
    <t>կապիտալ  ëáõµí»ÝóÇ³</t>
  </si>
  <si>
    <t>2019Ã.1-ին եռամսյակ</t>
  </si>
  <si>
    <t>2019Ã 1-ին եռամսյակ</t>
  </si>
  <si>
    <t xml:space="preserve">Ð³Ù³ÛÝùÇ 2019Ã. 1-ին եռամսյակի տեղական բյուջեի Í³Ëë»ñÝ  ըստ բյուջետային ծախսերի գործառնական դասակարգման                                                                                                </t>
  </si>
  <si>
    <t xml:space="preserve">Ð³Ù³ÛÝùÇ 2019Ãí³Ï³ÝÇ 1-ին եռամսյակի  »Ï³ÙáõïÝ»ñÇ Ï³ï³ñÙ³Ý Ù³ëÇÝ     </t>
  </si>
  <si>
    <t>Այլ մշակութային կազմ</t>
  </si>
  <si>
    <t>Արտադպրոց.դաստիարակ մարզադպ.+արվեստ+երաժշտական 09.05.01.51</t>
  </si>
  <si>
    <t xml:space="preserve">                            ³í³·³Ýáõ 2019Ãí³Ï³ÝÇ </t>
  </si>
  <si>
    <t xml:space="preserve">                            ³í³·³Ýáõ 2019 Ãí³Ï³ÝÇ </t>
  </si>
  <si>
    <t xml:space="preserve">                հունիսի 14-Ç  N 28-Ա áñáßÙ³Ý</t>
  </si>
  <si>
    <r>
      <t xml:space="preserve">                       </t>
    </r>
    <r>
      <rPr>
        <i/>
        <sz val="10"/>
        <rFont val="Arial AMU"/>
        <family val="2"/>
      </rPr>
      <t xml:space="preserve">                                      </t>
    </r>
  </si>
  <si>
    <t xml:space="preserve">                հունիսի 14-Ç  N 28-Ա  áñáßÙ³Ý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</si>
</sst>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b/>
      <i/>
      <sz val="12"/>
      <name val="Arial Armenian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62"/>
      <name val="Arial Armenian"/>
      <family val="2"/>
    </font>
    <font>
      <b/>
      <sz val="12"/>
      <color indexed="63"/>
      <name val="Arial Armenian"/>
      <family val="2"/>
    </font>
    <font>
      <b/>
      <sz val="12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2"/>
      <color indexed="8"/>
      <name val="Arial Armenian"/>
      <family val="2"/>
    </font>
    <font>
      <b/>
      <sz val="12"/>
      <color indexed="9"/>
      <name val="Arial Armenian"/>
      <family val="2"/>
    </font>
    <font>
      <b/>
      <sz val="18"/>
      <color indexed="56"/>
      <name val="Cambria"/>
      <family val="2"/>
    </font>
    <font>
      <sz val="12"/>
      <color indexed="60"/>
      <name val="Arial Armenian"/>
      <family val="2"/>
    </font>
    <font>
      <sz val="12"/>
      <color indexed="20"/>
      <name val="Arial Armenian"/>
      <family val="2"/>
    </font>
    <font>
      <i/>
      <sz val="12"/>
      <color indexed="23"/>
      <name val="Arial Armenian"/>
      <family val="2"/>
    </font>
    <font>
      <sz val="12"/>
      <color indexed="52"/>
      <name val="Arial Armenian"/>
      <family val="2"/>
    </font>
    <font>
      <sz val="12"/>
      <color indexed="10"/>
      <name val="Arial Armenian"/>
      <family val="2"/>
    </font>
    <font>
      <sz val="12"/>
      <color indexed="17"/>
      <name val="Arial Armenian"/>
      <family val="2"/>
    </font>
    <font>
      <i/>
      <sz val="10"/>
      <name val="Arial AMU"/>
      <family val="2"/>
    </font>
    <font>
      <sz val="11"/>
      <name val="Arial AMU"/>
      <family val="2"/>
    </font>
    <font>
      <b/>
      <sz val="11"/>
      <name val="Arial AMU"/>
      <family val="2"/>
    </font>
    <font>
      <b/>
      <i/>
      <sz val="12"/>
      <name val="Arial AMU"/>
      <family val="2"/>
    </font>
    <font>
      <i/>
      <sz val="6"/>
      <name val="Arial AMU"/>
      <family val="2"/>
    </font>
    <font>
      <b/>
      <i/>
      <sz val="10"/>
      <name val="Arial AMU"/>
      <family val="2"/>
    </font>
    <font>
      <i/>
      <sz val="12"/>
      <name val="Arial AMU"/>
      <family val="2"/>
    </font>
    <font>
      <b/>
      <i/>
      <sz val="11"/>
      <name val="Arial AMU"/>
      <family val="2"/>
    </font>
    <font>
      <sz val="10"/>
      <name val="Arial AMU"/>
      <family val="2"/>
    </font>
    <font>
      <sz val="12"/>
      <name val="Arial AMU"/>
      <family val="2"/>
    </font>
    <font>
      <b/>
      <sz val="12"/>
      <name val="Arial AMU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 shrinkToFit="1"/>
    </xf>
    <xf numFmtId="0" fontId="25" fillId="0" borderId="0" xfId="0" applyFont="1" applyAlignment="1">
      <alignment/>
    </xf>
    <xf numFmtId="0" fontId="21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186" fontId="27" fillId="0" borderId="16" xfId="0" applyNumberFormat="1" applyFont="1" applyBorder="1" applyAlignment="1">
      <alignment/>
    </xf>
    <xf numFmtId="2" fontId="27" fillId="0" borderId="16" xfId="0" applyNumberFormat="1" applyFont="1" applyBorder="1" applyAlignment="1">
      <alignment/>
    </xf>
    <xf numFmtId="0" fontId="21" fillId="0" borderId="10" xfId="0" applyFont="1" applyBorder="1" applyAlignment="1">
      <alignment horizontal="left"/>
    </xf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86" fontId="24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186" fontId="24" fillId="0" borderId="10" xfId="0" applyNumberFormat="1" applyFont="1" applyBorder="1" applyAlignment="1">
      <alignment/>
    </xf>
    <xf numFmtId="0" fontId="24" fillId="0" borderId="14" xfId="0" applyFont="1" applyBorder="1" applyAlignment="1">
      <alignment horizontal="center"/>
    </xf>
    <xf numFmtId="186" fontId="28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13" xfId="0" applyNumberFormat="1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2" fontId="24" fillId="0" borderId="10" xfId="0" applyNumberFormat="1" applyFont="1" applyBorder="1" applyAlignment="1">
      <alignment/>
    </xf>
    <xf numFmtId="0" fontId="27" fillId="0" borderId="0" xfId="0" applyFont="1" applyAlignment="1">
      <alignment horizontal="left"/>
    </xf>
    <xf numFmtId="0" fontId="24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0" xfId="0" applyFont="1" applyAlignment="1">
      <alignment/>
    </xf>
    <xf numFmtId="186" fontId="30" fillId="0" borderId="10" xfId="0" applyNumberFormat="1" applyFont="1" applyBorder="1" applyAlignment="1">
      <alignment/>
    </xf>
    <xf numFmtId="0" fontId="30" fillId="33" borderId="10" xfId="0" applyFont="1" applyFill="1" applyBorder="1" applyAlignment="1">
      <alignment/>
    </xf>
    <xf numFmtId="2" fontId="30" fillId="0" borderId="10" xfId="0" applyNumberFormat="1" applyFont="1" applyBorder="1" applyAlignment="1">
      <alignment/>
    </xf>
    <xf numFmtId="186" fontId="30" fillId="33" borderId="10" xfId="0" applyNumberFormat="1" applyFont="1" applyFill="1" applyBorder="1" applyAlignment="1">
      <alignment/>
    </xf>
    <xf numFmtId="186" fontId="31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6" sqref="A6:G6"/>
    </sheetView>
  </sheetViews>
  <sheetFormatPr defaultColWidth="9.140625" defaultRowHeight="12.75"/>
  <cols>
    <col min="1" max="1" width="3.00390625" style="1" customWidth="1"/>
    <col min="2" max="2" width="32.00390625" style="1" customWidth="1"/>
    <col min="3" max="3" width="14.421875" style="1" customWidth="1"/>
    <col min="4" max="4" width="13.28125" style="1" customWidth="1"/>
    <col min="5" max="5" width="13.00390625" style="1" customWidth="1"/>
    <col min="6" max="6" width="14.00390625" style="1" customWidth="1"/>
    <col min="7" max="7" width="10.140625" style="1" bestFit="1" customWidth="1"/>
    <col min="8" max="16384" width="9.140625" style="1" customWidth="1"/>
  </cols>
  <sheetData>
    <row r="1" spans="2:11" ht="14.25">
      <c r="B1" s="6"/>
      <c r="C1" s="6"/>
      <c r="D1" s="6"/>
      <c r="E1" s="7" t="s">
        <v>21</v>
      </c>
      <c r="F1" s="7"/>
      <c r="G1" s="7"/>
      <c r="H1" s="3"/>
      <c r="I1" s="3"/>
      <c r="J1" s="3"/>
      <c r="K1" s="3"/>
    </row>
    <row r="2" spans="1:11" ht="15">
      <c r="A2" s="5"/>
      <c r="B2" s="6"/>
      <c r="C2" s="6"/>
      <c r="D2" s="6"/>
      <c r="E2" s="7" t="s">
        <v>26</v>
      </c>
      <c r="F2" s="7"/>
      <c r="G2" s="7"/>
      <c r="H2" s="2"/>
      <c r="I2" s="2"/>
      <c r="J2" s="2"/>
      <c r="K2" s="2"/>
    </row>
    <row r="3" spans="1:11" ht="15">
      <c r="A3" s="5"/>
      <c r="B3" s="7" t="s">
        <v>58</v>
      </c>
      <c r="C3" s="7"/>
      <c r="D3" s="7"/>
      <c r="E3" s="7"/>
      <c r="F3" s="7"/>
      <c r="G3" s="7"/>
      <c r="H3" s="2"/>
      <c r="I3" s="2"/>
      <c r="J3" s="2"/>
      <c r="K3" s="2"/>
    </row>
    <row r="4" spans="1:11" ht="15">
      <c r="A4" s="5"/>
      <c r="B4" s="7" t="s">
        <v>60</v>
      </c>
      <c r="C4" s="7"/>
      <c r="D4" s="7"/>
      <c r="E4" s="7"/>
      <c r="F4" s="7"/>
      <c r="G4" s="7"/>
      <c r="H4" s="2"/>
      <c r="I4" s="2"/>
      <c r="J4" s="2"/>
      <c r="K4" s="2"/>
    </row>
    <row r="5" spans="1:7" ht="22.5" customHeight="1">
      <c r="A5" s="8"/>
      <c r="B5" s="8"/>
      <c r="C5" s="8"/>
      <c r="D5" s="8"/>
      <c r="E5" s="8"/>
      <c r="F5" s="8"/>
      <c r="G5" s="8"/>
    </row>
    <row r="6" spans="1:7" ht="27" customHeight="1">
      <c r="A6" s="9" t="s">
        <v>55</v>
      </c>
      <c r="B6" s="9"/>
      <c r="C6" s="9"/>
      <c r="D6" s="9"/>
      <c r="E6" s="9"/>
      <c r="F6" s="9"/>
      <c r="G6" s="9"/>
    </row>
    <row r="7" spans="1:7" ht="13.5" customHeight="1">
      <c r="A7" s="5"/>
      <c r="B7" s="10"/>
      <c r="C7" s="5"/>
      <c r="D7" s="5"/>
      <c r="E7" s="5"/>
      <c r="F7" s="5"/>
      <c r="G7" s="5"/>
    </row>
    <row r="8" spans="1:7" ht="24.75" customHeight="1">
      <c r="A8" s="11" t="s">
        <v>11</v>
      </c>
      <c r="B8" s="12" t="s">
        <v>24</v>
      </c>
      <c r="C8" s="13" t="s">
        <v>27</v>
      </c>
      <c r="D8" s="14" t="s">
        <v>46</v>
      </c>
      <c r="E8" s="15" t="s">
        <v>52</v>
      </c>
      <c r="F8" s="16"/>
      <c r="G8" s="17"/>
    </row>
    <row r="9" spans="1:7" ht="18.75" customHeight="1">
      <c r="A9" s="18" t="s">
        <v>12</v>
      </c>
      <c r="B9" s="19"/>
      <c r="C9" s="20"/>
      <c r="D9" s="21" t="s">
        <v>47</v>
      </c>
      <c r="E9" s="22" t="s">
        <v>28</v>
      </c>
      <c r="F9" s="23" t="s">
        <v>29</v>
      </c>
      <c r="G9" s="22" t="s">
        <v>30</v>
      </c>
    </row>
    <row r="10" spans="1:7" ht="22.5" customHeight="1">
      <c r="A10" s="11">
        <v>1</v>
      </c>
      <c r="B10" s="24" t="s">
        <v>15</v>
      </c>
      <c r="C10" s="25">
        <v>47499.9</v>
      </c>
      <c r="D10" s="25">
        <v>47499.9</v>
      </c>
      <c r="E10" s="25">
        <v>10200</v>
      </c>
      <c r="F10" s="26">
        <v>3074.3</v>
      </c>
      <c r="G10" s="25">
        <f aca="true" t="shared" si="0" ref="G10:G15">F10/E10*100</f>
        <v>30.140196078431376</v>
      </c>
    </row>
    <row r="11" spans="1:7" ht="22.5" customHeight="1">
      <c r="A11" s="11">
        <v>2</v>
      </c>
      <c r="B11" s="27" t="s">
        <v>0</v>
      </c>
      <c r="C11" s="25">
        <v>67000</v>
      </c>
      <c r="D11" s="25">
        <v>67000</v>
      </c>
      <c r="E11" s="25">
        <v>19500</v>
      </c>
      <c r="F11" s="26">
        <v>18135.1</v>
      </c>
      <c r="G11" s="25">
        <f t="shared" si="0"/>
        <v>93.00051282051281</v>
      </c>
    </row>
    <row r="12" spans="1:7" ht="22.5" customHeight="1">
      <c r="A12" s="11">
        <v>3</v>
      </c>
      <c r="B12" s="27" t="s">
        <v>1</v>
      </c>
      <c r="C12" s="25">
        <v>6200</v>
      </c>
      <c r="D12" s="25">
        <v>6200</v>
      </c>
      <c r="E12" s="25">
        <v>1100</v>
      </c>
      <c r="F12" s="26">
        <v>1402.5</v>
      </c>
      <c r="G12" s="25">
        <f t="shared" si="0"/>
        <v>127.49999999999999</v>
      </c>
    </row>
    <row r="13" spans="1:7" ht="22.5" customHeight="1">
      <c r="A13" s="11">
        <v>4</v>
      </c>
      <c r="B13" s="27" t="s">
        <v>35</v>
      </c>
      <c r="C13" s="25">
        <v>4700</v>
      </c>
      <c r="D13" s="25">
        <v>4700</v>
      </c>
      <c r="E13" s="25">
        <v>2000</v>
      </c>
      <c r="F13" s="26">
        <v>1256.3</v>
      </c>
      <c r="G13" s="25">
        <f t="shared" si="0"/>
        <v>62.815</v>
      </c>
    </row>
    <row r="14" spans="1:7" ht="22.5" customHeight="1">
      <c r="A14" s="11">
        <v>6</v>
      </c>
      <c r="B14" s="27" t="s">
        <v>18</v>
      </c>
      <c r="C14" s="25">
        <v>15500</v>
      </c>
      <c r="D14" s="25">
        <v>15500</v>
      </c>
      <c r="E14" s="25">
        <v>3200</v>
      </c>
      <c r="F14" s="26">
        <v>2646.9</v>
      </c>
      <c r="G14" s="25">
        <f t="shared" si="0"/>
        <v>82.715625</v>
      </c>
    </row>
    <row r="15" spans="1:7" ht="22.5" customHeight="1">
      <c r="A15" s="11">
        <v>7</v>
      </c>
      <c r="B15" s="27" t="s">
        <v>19</v>
      </c>
      <c r="C15" s="25">
        <v>49000</v>
      </c>
      <c r="D15" s="25">
        <v>49000</v>
      </c>
      <c r="E15" s="25">
        <v>12000</v>
      </c>
      <c r="F15" s="26">
        <v>11811.2</v>
      </c>
      <c r="G15" s="25">
        <f t="shared" si="0"/>
        <v>98.42666666666668</v>
      </c>
    </row>
    <row r="16" spans="1:7" ht="22.5" customHeight="1">
      <c r="A16" s="11">
        <v>8</v>
      </c>
      <c r="B16" s="27" t="s">
        <v>36</v>
      </c>
      <c r="C16" s="25">
        <v>0</v>
      </c>
      <c r="D16" s="25">
        <v>0</v>
      </c>
      <c r="E16" s="25">
        <v>0</v>
      </c>
      <c r="F16" s="26"/>
      <c r="G16" s="25"/>
    </row>
    <row r="17" spans="1:7" ht="20.25" customHeight="1">
      <c r="A17" s="28" t="s">
        <v>10</v>
      </c>
      <c r="B17" s="29"/>
      <c r="C17" s="30">
        <f>SUM(C10:C16)</f>
        <v>189899.9</v>
      </c>
      <c r="D17" s="30">
        <f>SUM(D10:D16)</f>
        <v>189899.9</v>
      </c>
      <c r="E17" s="30">
        <f>SUM(E10:E16)</f>
        <v>48000</v>
      </c>
      <c r="F17" s="31">
        <f>SUM(F10:F16)</f>
        <v>38326.3</v>
      </c>
      <c r="G17" s="32">
        <f>F17/E17*100</f>
        <v>79.84645833333333</v>
      </c>
    </row>
    <row r="18" spans="1:10" ht="15" customHeight="1">
      <c r="A18" s="18" t="s">
        <v>23</v>
      </c>
      <c r="B18" s="33"/>
      <c r="C18" s="33"/>
      <c r="D18" s="33"/>
      <c r="E18" s="33"/>
      <c r="F18" s="33"/>
      <c r="G18" s="19"/>
      <c r="J18" s="1" t="s">
        <v>25</v>
      </c>
    </row>
    <row r="19" spans="1:7" ht="18" customHeight="1">
      <c r="A19" s="11">
        <v>9</v>
      </c>
      <c r="B19" s="27" t="s">
        <v>2</v>
      </c>
      <c r="C19" s="25">
        <v>676042.6</v>
      </c>
      <c r="D19" s="25">
        <v>676042.6</v>
      </c>
      <c r="E19" s="25">
        <v>169010.7</v>
      </c>
      <c r="F19" s="25">
        <v>169010.7</v>
      </c>
      <c r="G19" s="25">
        <f aca="true" t="shared" si="1" ref="G19:G25">F19/E19*100</f>
        <v>100</v>
      </c>
    </row>
    <row r="20" spans="1:9" ht="18" customHeight="1">
      <c r="A20" s="11">
        <v>10</v>
      </c>
      <c r="B20" s="27" t="s">
        <v>3</v>
      </c>
      <c r="C20" s="25">
        <v>5354.1</v>
      </c>
      <c r="D20" s="25">
        <v>5354.1</v>
      </c>
      <c r="E20" s="25">
        <v>1338.5</v>
      </c>
      <c r="F20" s="25"/>
      <c r="G20" s="25">
        <f t="shared" si="1"/>
        <v>0</v>
      </c>
      <c r="I20" s="4"/>
    </row>
    <row r="21" spans="1:7" ht="18" customHeight="1">
      <c r="A21" s="11">
        <v>11</v>
      </c>
      <c r="B21" s="27" t="s">
        <v>17</v>
      </c>
      <c r="C21" s="25">
        <v>3967.4</v>
      </c>
      <c r="D21" s="25">
        <v>3500.6</v>
      </c>
      <c r="E21" s="25">
        <v>584.6</v>
      </c>
      <c r="F21" s="25">
        <v>584.6</v>
      </c>
      <c r="G21" s="25">
        <f t="shared" si="1"/>
        <v>100</v>
      </c>
    </row>
    <row r="22" spans="1:7" ht="18" customHeight="1">
      <c r="A22" s="11">
        <v>12</v>
      </c>
      <c r="B22" s="27" t="s">
        <v>51</v>
      </c>
      <c r="C22" s="25"/>
      <c r="D22" s="25"/>
      <c r="E22" s="25"/>
      <c r="F22" s="25"/>
      <c r="G22" s="25"/>
    </row>
    <row r="23" spans="1:7" ht="18" customHeight="1">
      <c r="A23" s="11">
        <v>13</v>
      </c>
      <c r="B23" s="27" t="s">
        <v>50</v>
      </c>
      <c r="C23" s="25"/>
      <c r="D23" s="25">
        <v>10000</v>
      </c>
      <c r="E23" s="25">
        <v>10000</v>
      </c>
      <c r="F23" s="25"/>
      <c r="G23" s="25">
        <f t="shared" si="1"/>
        <v>0</v>
      </c>
    </row>
    <row r="24" spans="1:7" ht="18" customHeight="1">
      <c r="A24" s="11">
        <v>14</v>
      </c>
      <c r="B24" s="27" t="s">
        <v>44</v>
      </c>
      <c r="C24" s="25">
        <v>5000</v>
      </c>
      <c r="D24" s="25">
        <v>5000</v>
      </c>
      <c r="E24" s="25">
        <v>1250</v>
      </c>
      <c r="F24" s="25">
        <v>1550</v>
      </c>
      <c r="G24" s="25">
        <f t="shared" si="1"/>
        <v>124</v>
      </c>
    </row>
    <row r="25" spans="1:7" ht="18" customHeight="1">
      <c r="A25" s="28" t="s">
        <v>13</v>
      </c>
      <c r="B25" s="29"/>
      <c r="C25" s="32">
        <f>SUM(C19:C24)</f>
        <v>690364.1</v>
      </c>
      <c r="D25" s="34">
        <f>SUM(D19:D24)</f>
        <v>699897.2999999999</v>
      </c>
      <c r="E25" s="34">
        <f>SUM(E19:E24)</f>
        <v>182183.80000000002</v>
      </c>
      <c r="F25" s="32">
        <f>SUM(F19:F24)</f>
        <v>171145.30000000002</v>
      </c>
      <c r="G25" s="25">
        <f t="shared" si="1"/>
        <v>93.94100902495173</v>
      </c>
    </row>
    <row r="26" spans="1:7" ht="18" customHeight="1" hidden="1">
      <c r="A26" s="11">
        <v>14</v>
      </c>
      <c r="B26" s="27"/>
      <c r="C26" s="35"/>
      <c r="D26" s="35"/>
      <c r="E26" s="35"/>
      <c r="F26" s="36"/>
      <c r="G26" s="35"/>
    </row>
    <row r="27" spans="1:7" ht="27" customHeight="1" hidden="1">
      <c r="A27" s="11">
        <v>15</v>
      </c>
      <c r="B27" s="37"/>
      <c r="C27" s="35"/>
      <c r="D27" s="35"/>
      <c r="E27" s="35"/>
      <c r="F27" s="36"/>
      <c r="G27" s="35"/>
    </row>
    <row r="28" spans="1:7" ht="21" customHeight="1">
      <c r="A28" s="11">
        <v>15</v>
      </c>
      <c r="B28" s="38" t="s">
        <v>4</v>
      </c>
      <c r="C28" s="32">
        <f>C29+C30</f>
        <v>129710</v>
      </c>
      <c r="D28" s="32">
        <f>D29+D30</f>
        <v>129710</v>
      </c>
      <c r="E28" s="32">
        <f>E29+E30</f>
        <v>129710</v>
      </c>
      <c r="F28" s="32">
        <f>F29+F30</f>
        <v>129710</v>
      </c>
      <c r="G28" s="35"/>
    </row>
    <row r="29" spans="1:7" ht="21" customHeight="1">
      <c r="A29" s="11">
        <v>16</v>
      </c>
      <c r="B29" s="39" t="s">
        <v>5</v>
      </c>
      <c r="C29" s="25">
        <v>80910.3</v>
      </c>
      <c r="D29" s="25">
        <v>80910.3</v>
      </c>
      <c r="E29" s="25">
        <v>80910.3</v>
      </c>
      <c r="F29" s="25">
        <v>80910.3</v>
      </c>
      <c r="G29" s="35"/>
    </row>
    <row r="30" spans="1:7" ht="21" customHeight="1">
      <c r="A30" s="11">
        <v>17</v>
      </c>
      <c r="B30" s="39" t="s">
        <v>37</v>
      </c>
      <c r="C30" s="25">
        <v>48799.7</v>
      </c>
      <c r="D30" s="25">
        <v>48799.7</v>
      </c>
      <c r="E30" s="25">
        <v>48799.7</v>
      </c>
      <c r="F30" s="25">
        <v>48799.7</v>
      </c>
      <c r="G30" s="35"/>
    </row>
    <row r="31" spans="1:7" ht="21" customHeight="1">
      <c r="A31" s="18" t="s">
        <v>16</v>
      </c>
      <c r="B31" s="19"/>
      <c r="C31" s="32">
        <f>C17+C25+C26+C27+C28</f>
        <v>1009974</v>
      </c>
      <c r="D31" s="34">
        <f>D17+D25+D26+D27+D28</f>
        <v>1019507.2</v>
      </c>
      <c r="E31" s="34">
        <f>E17+E25+E26+E27+E28</f>
        <v>359893.80000000005</v>
      </c>
      <c r="F31" s="32">
        <f>F17+F25+F26+F27+F28</f>
        <v>339181.60000000003</v>
      </c>
      <c r="G31" s="40">
        <f>F31/E31*100</f>
        <v>94.24491336055247</v>
      </c>
    </row>
    <row r="32" spans="1:7" ht="13.5" customHeight="1">
      <c r="A32" s="5"/>
      <c r="B32" s="41" t="s">
        <v>61</v>
      </c>
      <c r="C32" s="5"/>
      <c r="D32" s="5"/>
      <c r="E32" s="5"/>
      <c r="F32" s="5"/>
      <c r="G32" s="5"/>
    </row>
    <row r="33" spans="1:7" ht="13.5" customHeight="1">
      <c r="A33" s="5"/>
      <c r="B33" s="41"/>
      <c r="C33" s="5"/>
      <c r="D33" s="5"/>
      <c r="E33" s="5"/>
      <c r="F33" s="5"/>
      <c r="G33" s="5"/>
    </row>
    <row r="34" spans="1:7" ht="13.5" customHeight="1">
      <c r="A34" s="5"/>
      <c r="B34" s="41"/>
      <c r="C34" s="5"/>
      <c r="D34" s="5"/>
      <c r="E34" s="5"/>
      <c r="F34" s="5"/>
      <c r="G34" s="5"/>
    </row>
    <row r="35" spans="1:7" ht="20.25" customHeight="1">
      <c r="A35" s="42" t="s">
        <v>38</v>
      </c>
      <c r="B35" s="42"/>
      <c r="C35" s="42"/>
      <c r="D35" s="42"/>
      <c r="E35" s="42"/>
      <c r="F35" s="42"/>
      <c r="G35" s="42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</sheetData>
  <sheetProtection/>
  <mergeCells count="14">
    <mergeCell ref="A31:B31"/>
    <mergeCell ref="A35:G35"/>
    <mergeCell ref="C8:C9"/>
    <mergeCell ref="E8:G8"/>
    <mergeCell ref="A9:B9"/>
    <mergeCell ref="A17:B17"/>
    <mergeCell ref="A18:G18"/>
    <mergeCell ref="A25:B25"/>
    <mergeCell ref="E1:G1"/>
    <mergeCell ref="E2:G2"/>
    <mergeCell ref="B3:G3"/>
    <mergeCell ref="B4:G4"/>
    <mergeCell ref="A5:G5"/>
    <mergeCell ref="A6:G6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4.00390625" style="43" customWidth="1"/>
    <col min="2" max="2" width="37.8515625" style="43" customWidth="1"/>
    <col min="3" max="4" width="13.421875" style="43" customWidth="1"/>
    <col min="5" max="5" width="13.57421875" style="43" customWidth="1"/>
    <col min="6" max="6" width="13.28125" style="43" customWidth="1"/>
    <col min="7" max="7" width="12.7109375" style="43" customWidth="1"/>
    <col min="8" max="16384" width="9.140625" style="43" customWidth="1"/>
  </cols>
  <sheetData>
    <row r="1" spans="1:7" ht="15">
      <c r="A1" s="6"/>
      <c r="B1" s="63"/>
      <c r="C1" s="7" t="s">
        <v>34</v>
      </c>
      <c r="D1" s="7"/>
      <c r="E1" s="7"/>
      <c r="F1" s="7"/>
      <c r="G1" s="7"/>
    </row>
    <row r="2" spans="1:7" s="44" customFormat="1" ht="15">
      <c r="A2" s="6"/>
      <c r="B2" s="6"/>
      <c r="C2" s="7" t="s">
        <v>26</v>
      </c>
      <c r="D2" s="7"/>
      <c r="E2" s="7"/>
      <c r="F2" s="7"/>
      <c r="G2" s="7"/>
    </row>
    <row r="3" spans="1:7" ht="15">
      <c r="A3" s="7" t="s">
        <v>59</v>
      </c>
      <c r="B3" s="7"/>
      <c r="C3" s="7"/>
      <c r="D3" s="7"/>
      <c r="E3" s="7"/>
      <c r="F3" s="7"/>
      <c r="G3" s="7"/>
    </row>
    <row r="4" spans="1:7" ht="15">
      <c r="A4" s="7" t="s">
        <v>62</v>
      </c>
      <c r="B4" s="7"/>
      <c r="C4" s="7"/>
      <c r="D4" s="7"/>
      <c r="E4" s="7"/>
      <c r="F4" s="7"/>
      <c r="G4" s="7"/>
    </row>
    <row r="5" spans="1:7" ht="46.5" customHeight="1">
      <c r="A5" s="9" t="s">
        <v>54</v>
      </c>
      <c r="B5" s="9"/>
      <c r="C5" s="9"/>
      <c r="D5" s="9"/>
      <c r="E5" s="9"/>
      <c r="F5" s="9"/>
      <c r="G5" s="9"/>
    </row>
    <row r="6" spans="1:7" ht="19.5" customHeight="1">
      <c r="A6" s="45" t="s">
        <v>11</v>
      </c>
      <c r="B6" s="46" t="s">
        <v>14</v>
      </c>
      <c r="C6" s="46" t="s">
        <v>31</v>
      </c>
      <c r="D6" s="46" t="s">
        <v>48</v>
      </c>
      <c r="E6" s="47" t="s">
        <v>53</v>
      </c>
      <c r="F6" s="48"/>
      <c r="G6" s="49"/>
    </row>
    <row r="7" spans="1:7" ht="41.25" customHeight="1">
      <c r="A7" s="50"/>
      <c r="B7" s="51"/>
      <c r="C7" s="51"/>
      <c r="D7" s="52"/>
      <c r="E7" s="53" t="s">
        <v>28</v>
      </c>
      <c r="F7" s="54" t="s">
        <v>29</v>
      </c>
      <c r="G7" s="12" t="s">
        <v>30</v>
      </c>
    </row>
    <row r="8" spans="1:7" ht="28.5" customHeight="1">
      <c r="A8" s="55">
        <v>1</v>
      </c>
      <c r="B8" s="56" t="s">
        <v>6</v>
      </c>
      <c r="C8" s="64">
        <v>278327</v>
      </c>
      <c r="D8" s="64">
        <v>278327</v>
      </c>
      <c r="E8" s="64">
        <v>71623.3</v>
      </c>
      <c r="F8" s="65">
        <v>47883.7</v>
      </c>
      <c r="G8" s="66">
        <f>F8/E8*100</f>
        <v>66.85492011677763</v>
      </c>
    </row>
    <row r="9" spans="1:7" ht="31.5" customHeight="1">
      <c r="A9" s="55">
        <v>2</v>
      </c>
      <c r="B9" s="57" t="s">
        <v>40</v>
      </c>
      <c r="C9" s="67">
        <v>243076.8</v>
      </c>
      <c r="D9" s="67">
        <v>243076.8</v>
      </c>
      <c r="E9" s="67">
        <v>60800</v>
      </c>
      <c r="F9" s="65">
        <v>44910.3</v>
      </c>
      <c r="G9" s="66">
        <f>F9/E9*100</f>
        <v>73.865625</v>
      </c>
    </row>
    <row r="10" spans="1:7" ht="24.75" customHeight="1">
      <c r="A10" s="58">
        <v>3</v>
      </c>
      <c r="B10" s="57" t="s">
        <v>41</v>
      </c>
      <c r="C10" s="68">
        <f>C11+C12+C13+C14</f>
        <v>84123.9</v>
      </c>
      <c r="D10" s="68">
        <f>D11+D12+D13+D14</f>
        <v>83657.1</v>
      </c>
      <c r="E10" s="68">
        <f>E11+E12+E13+E14</f>
        <v>21000</v>
      </c>
      <c r="F10" s="68">
        <f>F11+F12+F13+F14</f>
        <v>12769.900000000001</v>
      </c>
      <c r="G10" s="66">
        <f>F10/E10*100</f>
        <v>60.80904761904763</v>
      </c>
    </row>
    <row r="11" spans="1:7" ht="24.75" customHeight="1">
      <c r="A11" s="59"/>
      <c r="B11" s="57" t="s">
        <v>42</v>
      </c>
      <c r="C11" s="64">
        <v>10345</v>
      </c>
      <c r="D11" s="64">
        <v>10345</v>
      </c>
      <c r="E11" s="64">
        <v>2600</v>
      </c>
      <c r="F11" s="65">
        <v>1619.8</v>
      </c>
      <c r="G11" s="66">
        <f>F11/E11*100</f>
        <v>62.3</v>
      </c>
    </row>
    <row r="12" spans="1:7" ht="24.75" customHeight="1">
      <c r="A12" s="59"/>
      <c r="B12" s="57" t="s">
        <v>43</v>
      </c>
      <c r="C12" s="64">
        <v>26620</v>
      </c>
      <c r="D12" s="64">
        <v>26620</v>
      </c>
      <c r="E12" s="64">
        <v>6700</v>
      </c>
      <c r="F12" s="65">
        <v>4062.3</v>
      </c>
      <c r="G12" s="66">
        <f aca="true" t="shared" si="0" ref="G12:G23">F12/E12*100</f>
        <v>60.6313432835821</v>
      </c>
    </row>
    <row r="13" spans="1:7" ht="20.25" customHeight="1">
      <c r="A13" s="60"/>
      <c r="B13" s="57" t="s">
        <v>56</v>
      </c>
      <c r="C13" s="64">
        <v>7500</v>
      </c>
      <c r="D13" s="64">
        <v>7500</v>
      </c>
      <c r="E13" s="64">
        <v>1800</v>
      </c>
      <c r="F13" s="65">
        <v>600</v>
      </c>
      <c r="G13" s="66">
        <f t="shared" si="0"/>
        <v>33.33333333333333</v>
      </c>
    </row>
    <row r="14" spans="1:7" ht="51.75" customHeight="1">
      <c r="A14" s="55">
        <v>4</v>
      </c>
      <c r="B14" s="57" t="s">
        <v>57</v>
      </c>
      <c r="C14" s="68">
        <v>39658.9</v>
      </c>
      <c r="D14" s="68">
        <v>39192.1</v>
      </c>
      <c r="E14" s="68">
        <v>9900</v>
      </c>
      <c r="F14" s="65">
        <v>6487.8</v>
      </c>
      <c r="G14" s="66">
        <f t="shared" si="0"/>
        <v>65.53333333333333</v>
      </c>
    </row>
    <row r="15" spans="1:7" ht="29.25" customHeight="1">
      <c r="A15" s="55">
        <v>5</v>
      </c>
      <c r="B15" s="57" t="s">
        <v>22</v>
      </c>
      <c r="C15" s="64">
        <v>228309.1</v>
      </c>
      <c r="D15" s="64">
        <v>228309.1</v>
      </c>
      <c r="E15" s="64">
        <v>38000</v>
      </c>
      <c r="F15" s="67">
        <v>37968.4</v>
      </c>
      <c r="G15" s="66">
        <f t="shared" si="0"/>
        <v>99.91684210526316</v>
      </c>
    </row>
    <row r="16" spans="1:7" ht="18.75" customHeight="1">
      <c r="A16" s="55">
        <v>6</v>
      </c>
      <c r="B16" s="57" t="s">
        <v>7</v>
      </c>
      <c r="C16" s="64">
        <v>6000</v>
      </c>
      <c r="D16" s="64">
        <v>6000</v>
      </c>
      <c r="E16" s="64">
        <v>1500</v>
      </c>
      <c r="F16" s="67">
        <v>500</v>
      </c>
      <c r="G16" s="66">
        <f t="shared" si="0"/>
        <v>33.33333333333333</v>
      </c>
    </row>
    <row r="17" spans="1:7" ht="20.25" customHeight="1">
      <c r="A17" s="55">
        <v>7</v>
      </c>
      <c r="B17" s="57" t="s">
        <v>49</v>
      </c>
      <c r="C17" s="66"/>
      <c r="D17" s="66"/>
      <c r="E17" s="66"/>
      <c r="F17" s="67"/>
      <c r="G17" s="66"/>
    </row>
    <row r="18" spans="1:7" ht="34.5" customHeight="1">
      <c r="A18" s="55">
        <v>8</v>
      </c>
      <c r="B18" s="57" t="s">
        <v>32</v>
      </c>
      <c r="C18" s="64">
        <v>30000</v>
      </c>
      <c r="D18" s="64">
        <v>42370</v>
      </c>
      <c r="E18" s="64">
        <v>5000</v>
      </c>
      <c r="F18" s="67">
        <v>2370</v>
      </c>
      <c r="G18" s="66">
        <f t="shared" si="0"/>
        <v>47.4</v>
      </c>
    </row>
    <row r="19" spans="1:7" ht="33.75" customHeight="1">
      <c r="A19" s="55">
        <v>9</v>
      </c>
      <c r="B19" s="57" t="s">
        <v>33</v>
      </c>
      <c r="C19" s="64">
        <v>40000</v>
      </c>
      <c r="D19" s="64">
        <v>35763.8</v>
      </c>
      <c r="E19" s="64">
        <v>10000</v>
      </c>
      <c r="F19" s="67">
        <v>53</v>
      </c>
      <c r="G19" s="66">
        <f t="shared" si="0"/>
        <v>0.53</v>
      </c>
    </row>
    <row r="20" spans="1:7" ht="27" customHeight="1">
      <c r="A20" s="55">
        <v>10</v>
      </c>
      <c r="B20" s="57" t="s">
        <v>8</v>
      </c>
      <c r="C20" s="64">
        <v>5354.1</v>
      </c>
      <c r="D20" s="64">
        <v>5354.1</v>
      </c>
      <c r="E20" s="64">
        <v>1338.5</v>
      </c>
      <c r="F20" s="65">
        <v>299.4</v>
      </c>
      <c r="G20" s="66">
        <f t="shared" si="0"/>
        <v>22.36832274934628</v>
      </c>
    </row>
    <row r="21" spans="1:7" ht="30" customHeight="1">
      <c r="A21" s="55">
        <v>11</v>
      </c>
      <c r="B21" s="57" t="s">
        <v>20</v>
      </c>
      <c r="C21" s="64">
        <v>55000</v>
      </c>
      <c r="D21" s="64">
        <v>63595.2</v>
      </c>
      <c r="E21" s="64">
        <v>25000</v>
      </c>
      <c r="F21" s="65">
        <v>24824.9</v>
      </c>
      <c r="G21" s="66">
        <f t="shared" si="0"/>
        <v>99.29960000000001</v>
      </c>
    </row>
    <row r="22" spans="1:7" ht="30" customHeight="1">
      <c r="A22" s="55">
        <v>12</v>
      </c>
      <c r="B22" s="57" t="s">
        <v>9</v>
      </c>
      <c r="C22" s="64">
        <v>15783.1</v>
      </c>
      <c r="D22" s="64">
        <v>15783.1</v>
      </c>
      <c r="E22" s="64">
        <v>5000</v>
      </c>
      <c r="F22" s="65">
        <v>4917.9</v>
      </c>
      <c r="G22" s="66">
        <f t="shared" si="0"/>
        <v>98.35799999999999</v>
      </c>
    </row>
    <row r="23" spans="1:7" ht="24.75" customHeight="1">
      <c r="A23" s="55">
        <v>13</v>
      </c>
      <c r="B23" s="57" t="s">
        <v>45</v>
      </c>
      <c r="C23" s="64">
        <v>24000</v>
      </c>
      <c r="D23" s="64">
        <v>17271</v>
      </c>
      <c r="E23" s="64">
        <v>3000</v>
      </c>
      <c r="F23" s="67">
        <v>758.7</v>
      </c>
      <c r="G23" s="66">
        <f t="shared" si="0"/>
        <v>25.290000000000003</v>
      </c>
    </row>
    <row r="24" spans="1:7" ht="25.5" customHeight="1">
      <c r="A24" s="18" t="s">
        <v>10</v>
      </c>
      <c r="B24" s="19"/>
      <c r="C24" s="68">
        <f>C8+C9+C10+C15+C16+C17+C18+C19+C20+C21+C22+C23</f>
        <v>1009973.9999999999</v>
      </c>
      <c r="D24" s="68">
        <f>D8+D9+D10+D15+D16+D17+D18+D19+D20+D21+D22+D23</f>
        <v>1019507.2</v>
      </c>
      <c r="E24" s="68">
        <f>E8+E9+E10+E15+E16+E17+E18+E19+E20+E21+E22+E23</f>
        <v>242261.8</v>
      </c>
      <c r="F24" s="68">
        <f>F8+F9+F10+F15+F16+F17+F18+F19+F20+F21+F22+F23</f>
        <v>177256.19999999998</v>
      </c>
      <c r="G24" s="66">
        <f>F24/E24*100</f>
        <v>73.16721001825299</v>
      </c>
    </row>
    <row r="25" spans="1:2" ht="15.75" customHeight="1">
      <c r="A25" s="61"/>
      <c r="B25" s="62"/>
    </row>
    <row r="26" spans="1:7" ht="20.25" customHeight="1">
      <c r="A26" s="42" t="s">
        <v>39</v>
      </c>
      <c r="B26" s="42"/>
      <c r="C26" s="42"/>
      <c r="D26" s="42"/>
      <c r="E26" s="42"/>
      <c r="F26" s="42"/>
      <c r="G26" s="42"/>
    </row>
  </sheetData>
  <sheetProtection/>
  <mergeCells count="13">
    <mergeCell ref="D6:D7"/>
    <mergeCell ref="E6:G6"/>
    <mergeCell ref="A24:B24"/>
    <mergeCell ref="A26:G26"/>
    <mergeCell ref="C1:G1"/>
    <mergeCell ref="C2:G2"/>
    <mergeCell ref="A3:G3"/>
    <mergeCell ref="A4:G4"/>
    <mergeCell ref="A5:G5"/>
    <mergeCell ref="A6:A7"/>
    <mergeCell ref="B6:B7"/>
    <mergeCell ref="C6:C7"/>
    <mergeCell ref="A10:A13"/>
  </mergeCells>
  <printOptions/>
  <pageMargins left="0.75" right="0.25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2019-06-24T07:11:23Z</cp:lastPrinted>
  <dcterms:created xsi:type="dcterms:W3CDTF">2009-02-26T21:08:53Z</dcterms:created>
  <dcterms:modified xsi:type="dcterms:W3CDTF">2019-06-24T07:11:24Z</dcterms:modified>
  <cp:category/>
  <cp:version/>
  <cp:contentType/>
  <cp:contentStatus/>
</cp:coreProperties>
</file>