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655" activeTab="0"/>
  </bookViews>
  <sheets>
    <sheet name="Այգեպար մանկապարտեզ" sheetId="1" r:id="rId1"/>
    <sheet name="Չինարիի մանկապարտեզ" sheetId="2" r:id="rId2"/>
    <sheet name="Վարագավանի մանկապարտեզ" sheetId="3" r:id="rId3"/>
    <sheet name="Չինչինի մանկապարտեզ" sheetId="4" r:id="rId4"/>
    <sheet name="Մոսեսգեղի մանկապարտեզ" sheetId="5" r:id="rId5"/>
    <sheet name="Նավուրի մանկապարտեզ" sheetId="6" r:id="rId6"/>
    <sheet name="Տավուշ մանկապարտեզ " sheetId="7" r:id="rId7"/>
    <sheet name="Պառավաքարի մանկապարտեզ" sheetId="8" r:id="rId8"/>
    <sheet name="Ն. Կարմիր Աղբյուր մանկապարտեզ" sheetId="9" r:id="rId9"/>
    <sheet name="Վ.Ծաղկավան մանկապարտեզ" sheetId="10" r:id="rId10"/>
    <sheet name="Չորաթանի մանկապարտեզ" sheetId="11" r:id="rId11"/>
    <sheet name="Նորաշենի մանկապարտեզ " sheetId="12" r:id="rId12"/>
    <sheet name="Վ.Կարմիր Աղբյուր մանկապարտեզ" sheetId="13" r:id="rId13"/>
    <sheet name="Այգեձորի մանկապարտեզ" sheetId="14" r:id="rId14"/>
    <sheet name="Արծվաբերդի մանկապարտեզ" sheetId="15" r:id="rId15"/>
    <sheet name="3 մանկապարտեզ" sheetId="16" r:id="rId16"/>
    <sheet name="2 մանկապարտեզ" sheetId="17" r:id="rId17"/>
  </sheets>
  <definedNames>
    <definedName name="_xlnm.Print_Titles" localSheetId="16">'2 մանկապարտեզ'!$7:$7</definedName>
    <definedName name="_xlnm.Print_Titles" localSheetId="15">'3 մանկապարտեզ'!$8:$8</definedName>
    <definedName name="_xlnm.Print_Titles" localSheetId="13">'Այգեձորի մանկապարտեզ'!$8:$8</definedName>
    <definedName name="_xlnm.Print_Titles" localSheetId="0">'Այգեպար մանկապարտեզ'!$8:$8</definedName>
    <definedName name="_xlnm.Print_Titles" localSheetId="14">'Արծվաբերդի մանկապարտեզ'!$8:$8</definedName>
    <definedName name="_xlnm.Print_Titles" localSheetId="4">'Մոսեսգեղի մանկապարտեզ'!$7:$7</definedName>
    <definedName name="_xlnm.Print_Titles" localSheetId="8">'Ն. Կարմիր Աղբյուր մանկապարտեզ'!$8:$8</definedName>
    <definedName name="_xlnm.Print_Titles" localSheetId="5">'Նավուրի մանկապարտեզ'!$8:$8</definedName>
    <definedName name="_xlnm.Print_Titles" localSheetId="11">'Նորաշենի մանկապարտեզ '!$8:$8</definedName>
    <definedName name="_xlnm.Print_Titles" localSheetId="1">'Չինարիի մանկապարտեզ'!$8:$8</definedName>
    <definedName name="_xlnm.Print_Titles" localSheetId="3">'Չինչինի մանկապարտեզ'!$8:$8</definedName>
    <definedName name="_xlnm.Print_Titles" localSheetId="10">'Չորաթանի մանկապարտեզ'!$8:$8</definedName>
    <definedName name="_xlnm.Print_Titles" localSheetId="7">'Պառավաքարի մանկապարտեզ'!$8:$8</definedName>
    <definedName name="_xlnm.Print_Titles" localSheetId="9">'Վ.Ծաղկավան մանկապարտեզ'!$8:$8</definedName>
    <definedName name="_xlnm.Print_Titles" localSheetId="12">'Վ.Կարմիր Աղբյուր մանկապարտեզ'!$8:$8</definedName>
    <definedName name="_xlnm.Print_Titles" localSheetId="2">'Վարագավանի մանկապարտեզ'!$8:$8</definedName>
    <definedName name="_xlnm.Print_Titles" localSheetId="6">'Տավուշ մանկապարտեզ '!$8:$8</definedName>
  </definedNames>
  <calcPr fullCalcOnLoad="1"/>
</workbook>
</file>

<file path=xl/sharedStrings.xml><?xml version="1.0" encoding="utf-8"?>
<sst xmlns="http://schemas.openxmlformats.org/spreadsheetml/2006/main" count="403" uniqueCount="77">
  <si>
    <t>Հ/Հ</t>
  </si>
  <si>
    <t>îÝûñ»Ý</t>
  </si>
  <si>
    <t>´áõÅùáõÛñ</t>
  </si>
  <si>
    <t>îÝï»ëí³ñ</t>
  </si>
  <si>
    <t>ՊաշտոնÇ ³Ýí³ÝáõÙÁ</t>
  </si>
  <si>
    <t>Ð³ëïÇù³ÛÇÝ ÙÇ³íáñ</t>
  </si>
  <si>
    <t>Ð³ßí³å³Ñ</t>
  </si>
  <si>
    <t>²ßË³ï³ÏÇóÝ»ñÇ Ãí³ù³Ý³ÏÁ`</t>
  </si>
  <si>
    <t>¸³ëïÇ³ñ³Ï</t>
  </si>
  <si>
    <t>¸³ëïÇ³ñ³ÏÇ û·Ý³Ï³Ý</t>
  </si>
  <si>
    <t>ÊáÑ³ñ³ñ</t>
  </si>
  <si>
    <t>Èí³óù³ñ³ñ</t>
  </si>
  <si>
    <t>ÀÝ¹³Ù»ÝÁ</t>
  </si>
  <si>
    <t>ä³ßïáÝ³ÛÇÝ ¹ñáõÛù³ã³÷Á             /¹ñ³Ù/</t>
  </si>
  <si>
    <t>¶áñÍ³í³ñ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</si>
  <si>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</si>
  <si>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Ð³í»É³í×³ñ</t>
  </si>
  <si>
    <t xml:space="preserve">                                                     </t>
  </si>
  <si>
    <t>36</t>
  </si>
  <si>
    <t>²Ùë³Ï³Ý ³ßË³ï³í³ñÓ  /¹ñ³Ù/</t>
  </si>
  <si>
    <t>ՀԱՄԱՅՆՔԻ ՂԵԿԱՎԱՐ                           Հ.ՄԱՆՈՒՉԱՐՅԱՆ</t>
  </si>
  <si>
    <t>Ð³í»Éí³Í N1</t>
  </si>
  <si>
    <t>Ð³í»Éí³Í N 2</t>
  </si>
  <si>
    <t>ä³ßïáÝ³ÛÇÝ ¹ñáõÛù³ã³÷Á/¹ñ³Ù/</t>
  </si>
  <si>
    <t>Ð³í»Éí³Í N 3</t>
  </si>
  <si>
    <t>Ð³í»Éí³Í N 4</t>
  </si>
  <si>
    <t>Ð³í»Éí³Í N 5</t>
  </si>
  <si>
    <t xml:space="preserve">Բերդի թիվ 2 մանկապարտեզ ՀՈԱԿ-ի աշխատակիցների թվաքանակը, հաստիքացուցակը և պաշտոնային դրույքաչափերը </t>
  </si>
  <si>
    <t>ÊáÑ³ñ³ñÇ û·Ýական</t>
  </si>
  <si>
    <t>²Ý·É»ñ»ÝÇ áõëáõóիչ</t>
  </si>
  <si>
    <t>Մեթոդիստ ուս.գծով տնօրենի տեղակալ</t>
  </si>
  <si>
    <t>üÇ½իկական կուլտուրայի հրահանգիչ</t>
  </si>
  <si>
    <t xml:space="preserve">Երաժշտական ղեկավար </t>
  </si>
  <si>
    <t xml:space="preserve">Բերդի թիվ 3 մանկապարտեզ ՀՈԱԿ-ի աշխատակիցների թվաքանակը, հաստիքացուցակը և  պաշտոնային դրույքաչափերը </t>
  </si>
  <si>
    <t>Լրացուցիչ կրթության մանկավարժ</t>
  </si>
  <si>
    <t xml:space="preserve">Չորաթանի մանկապարտեզ ՀՈԱԿ-ի աշխատակիցների թվաքանակը, հաստիքացուցակը և  պաշտոնային դրույքաչափերը </t>
  </si>
  <si>
    <t>ÊáÑ³ñ³ñի օգնական</t>
  </si>
  <si>
    <t>19</t>
  </si>
  <si>
    <t>14</t>
  </si>
  <si>
    <t xml:space="preserve">Ն. Կարմիր Աղբյուր մանկապարտեզ ՀՈԱԿ-ի աշխատակիցների թվաքանակը, հաստիքացուցակը և  պաշտոնային դրույքաչափերը </t>
  </si>
  <si>
    <t xml:space="preserve">Տավուշի մանկապարտեզ ՀՈԱԿ-ի աշխատակիցների թվաքանակը, հաստիքացուցակը և  պաշտոնային դրույքաչափերը </t>
  </si>
  <si>
    <t>7</t>
  </si>
  <si>
    <t xml:space="preserve">Նորաշենի մանկապարտեզ ՀՈԱԿ-ի աշխատակիցների թվաքանակը, հաստիքացուցակը և  պաշտոնային դրույքաչափերը </t>
  </si>
  <si>
    <t xml:space="preserve">Չինչինի մանկապարտեզ ՀՈԱԿ-ի աշխատակիցների թվաքանակը, հաստիքացուցակը և  պաշտոնային դրույքաչափերը </t>
  </si>
  <si>
    <t xml:space="preserve">Նավուրի մանկապարտեզ ՀՈԱԿ-ի աշխատակիցների թվաքանակը, հաստիքացուցակը և  պաշտոնային դրույքաչափերը </t>
  </si>
  <si>
    <t xml:space="preserve">Վ.Կարմիր Աղբյուր մանկապարտեզ ՀՈԱԿ-ի աշխատակիցների թվաքանակը, հաստիքացուցակը և  պաշտոնային դրույքաչափերը </t>
  </si>
  <si>
    <t xml:space="preserve">Այգեձորի մանկապարտեզ ՀՈԱԿ-ի աշխատակիցների թվաքանակը, հաստիքացուցակը և  պաշտոնային դրույքաչափերը </t>
  </si>
  <si>
    <t xml:space="preserve">Արծվաբերդի մանկապարտեզ ՀՈԱԿ-ի աշխատակիցների թվաքանակը, հաստիքացուցակը և  պաշտոնային դրույքաչափերը </t>
  </si>
  <si>
    <t xml:space="preserve">Պառավաքարի մանկապարտեզ ՀՈԱԿ-ի աշխատակիցների թվաքանակը, հաստիքացուցակը և  պաշտոնային դրույքաչափերը </t>
  </si>
  <si>
    <t xml:space="preserve">Չինարիի մանկապարտեզ ՀՈԱԿ-ի աշխատակիցների թվաքանակը, հաստիքացուցակը և  պաշտոնային դրույքաչափերը </t>
  </si>
  <si>
    <t>îÝï»ëí³ñ-պահեստապետ</t>
  </si>
  <si>
    <t>1(0,5)</t>
  </si>
  <si>
    <t>Ð³í»Éí³Í N 7</t>
  </si>
  <si>
    <t>Ð³í»Éí³Í N 8</t>
  </si>
  <si>
    <t>Ð³í»Éí³Í N 9</t>
  </si>
  <si>
    <t>Ð³í»Éí³Í N 10</t>
  </si>
  <si>
    <t>Ð³í»Éí³Í N 11</t>
  </si>
  <si>
    <t>Ð³í»Éí³Í N 12</t>
  </si>
  <si>
    <t>Ð³í»Éí³Í N 13</t>
  </si>
  <si>
    <t>Ð³í»Éí³Í N 14</t>
  </si>
  <si>
    <t xml:space="preserve">Վարագավանի մանկապարտեզ ՀՈԱԿ-ի աշխատակիցների թվաքանակը, հաստիքացուցակը և  պաշտոնային դրույքաչափերը </t>
  </si>
  <si>
    <t>Ð³í»Éí³Í N 15</t>
  </si>
  <si>
    <t>Ð³í»Éí³Í N 16</t>
  </si>
  <si>
    <t>Ð³í»Éí³Í N 17</t>
  </si>
  <si>
    <t>ÜÏ³ñÇã Óև³íáñáÕ</t>
  </si>
  <si>
    <t>ä³Ñ³Ï/բակապան/</t>
  </si>
  <si>
    <t>-</t>
  </si>
  <si>
    <t xml:space="preserve">Բերդ համայնքի ավագանու   </t>
  </si>
  <si>
    <t xml:space="preserve">Մովսեսի Ժենյա Խաչատրյանի անվան մանկապարտեզ ՀՈԱԿ-ի աշխատակիցների թվաքանակը, հաստիքացուցակը և  պաշտոնային դրույքաչափերը </t>
  </si>
  <si>
    <t xml:space="preserve">Տավուշի մարզի Վ.Ծաղկավանի Հրանտ Խաչատրյանի անվան թիվ 1 մանկապարտեզ ՀՈԱԿ-ի աշխատակիցների թվաքանակը, հաստիքացուցակը և  պաշտոնային դրույքաչափերը </t>
  </si>
  <si>
    <t xml:space="preserve">Ð³í»Éí³Í 6 </t>
  </si>
  <si>
    <t>Երաժշտական ղեկավար</t>
  </si>
  <si>
    <t>Տնտեսվար</t>
  </si>
  <si>
    <t>10</t>
  </si>
  <si>
    <t>8</t>
  </si>
  <si>
    <t xml:space="preserve">Այգեպարի մանկապարտեզ ՀՈԱԿ-ի աշխատակիցների թվաքանակը, հաստիքացուցակը և  պաշտոնային դրույքաչափերը </t>
  </si>
  <si>
    <t>2019թվականի հունվարի 15-ի N  03-Ա որոշման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</si>
</sst>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0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Armenian"/>
      <family val="2"/>
    </font>
    <font>
      <sz val="10"/>
      <name val="Arial AMU"/>
      <family val="2"/>
    </font>
    <font>
      <b/>
      <i/>
      <sz val="10"/>
      <name val="Arial AMU"/>
      <family val="2"/>
    </font>
    <font>
      <b/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3" fontId="23" fillId="0" borderId="10" xfId="61" applyNumberFormat="1" applyFont="1" applyFill="1" applyBorder="1" applyAlignment="1">
      <alignment/>
    </xf>
    <xf numFmtId="172" fontId="23" fillId="0" borderId="10" xfId="61" applyNumberFormat="1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72" fontId="23" fillId="0" borderId="10" xfId="61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61" applyNumberFormat="1" applyFont="1" applyFill="1" applyBorder="1" applyAlignment="1">
      <alignment horizontal="center" vertical="center"/>
    </xf>
    <xf numFmtId="172" fontId="23" fillId="0" borderId="10" xfId="61" applyNumberFormat="1" applyFont="1" applyFill="1" applyBorder="1" applyAlignment="1">
      <alignment/>
    </xf>
    <xf numFmtId="171" fontId="23" fillId="0" borderId="10" xfId="61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173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72" fontId="23" fillId="0" borderId="0" xfId="61" applyNumberFormat="1" applyFont="1" applyFill="1" applyBorder="1" applyAlignment="1">
      <alignment/>
    </xf>
    <xf numFmtId="173" fontId="23" fillId="0" borderId="0" xfId="61" applyNumberFormat="1" applyFont="1" applyBorder="1" applyAlignment="1">
      <alignment/>
    </xf>
    <xf numFmtId="173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3" fontId="23" fillId="0" borderId="0" xfId="0" applyNumberFormat="1" applyFont="1" applyAlignment="1">
      <alignment horizontal="center" vertical="center"/>
    </xf>
    <xf numFmtId="172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 vertical="center"/>
    </xf>
    <xf numFmtId="172" fontId="23" fillId="0" borderId="10" xfId="61" applyNumberFormat="1" applyFont="1" applyBorder="1" applyAlignment="1">
      <alignment/>
    </xf>
    <xf numFmtId="172" fontId="23" fillId="0" borderId="10" xfId="61" applyNumberFormat="1" applyFont="1" applyBorder="1" applyAlignment="1">
      <alignment horizontal="center" vertical="center"/>
    </xf>
    <xf numFmtId="172" fontId="23" fillId="25" borderId="10" xfId="61" applyNumberFormat="1" applyFont="1" applyFill="1" applyBorder="1" applyAlignment="1">
      <alignment horizontal="center" vertical="center"/>
    </xf>
    <xf numFmtId="172" fontId="23" fillId="0" borderId="10" xfId="61" applyNumberFormat="1" applyFont="1" applyFill="1" applyBorder="1" applyAlignment="1">
      <alignment/>
    </xf>
    <xf numFmtId="173" fontId="23" fillId="0" borderId="10" xfId="61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73" fontId="23" fillId="0" borderId="10" xfId="63" applyNumberFormat="1" applyFont="1" applyFill="1" applyBorder="1" applyAlignment="1">
      <alignment/>
    </xf>
    <xf numFmtId="172" fontId="23" fillId="0" borderId="10" xfId="63" applyNumberFormat="1" applyFont="1" applyFill="1" applyBorder="1" applyAlignment="1">
      <alignment/>
    </xf>
    <xf numFmtId="173" fontId="23" fillId="0" borderId="10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3" fillId="0" borderId="10" xfId="61" applyNumberFormat="1" applyFont="1" applyBorder="1" applyAlignment="1">
      <alignment horizontal="center" vertical="center"/>
    </xf>
    <xf numFmtId="173" fontId="23" fillId="25" borderId="10" xfId="61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/>
    </xf>
    <xf numFmtId="173" fontId="23" fillId="0" borderId="10" xfId="61" applyNumberFormat="1" applyFont="1" applyBorder="1" applyAlignment="1">
      <alignment/>
    </xf>
    <xf numFmtId="173" fontId="23" fillId="0" borderId="10" xfId="63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172" fontId="23" fillId="0" borderId="10" xfId="63" applyNumberFormat="1" applyFont="1" applyBorder="1" applyAlignment="1">
      <alignment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63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75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16" t="s">
        <v>74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14">
        <v>1</v>
      </c>
      <c r="E10" s="53">
        <v>90000</v>
      </c>
      <c r="F10" s="53"/>
      <c r="G10" s="51">
        <f>E10+F10</f>
        <v>90000</v>
      </c>
      <c r="H10" s="6"/>
    </row>
    <row r="11" spans="2:8" ht="12.75" customHeight="1">
      <c r="B11" s="9">
        <v>2</v>
      </c>
      <c r="C11" s="20" t="s">
        <v>6</v>
      </c>
      <c r="D11" s="23">
        <v>0.5</v>
      </c>
      <c r="E11" s="53">
        <v>71428</v>
      </c>
      <c r="F11" s="53"/>
      <c r="G11" s="51">
        <f aca="true" t="shared" si="0" ref="G11:G17">D11*E11+F11</f>
        <v>35714</v>
      </c>
      <c r="H11" s="6"/>
    </row>
    <row r="12" spans="2:8" ht="16.5" customHeight="1">
      <c r="B12" s="9">
        <v>3</v>
      </c>
      <c r="C12" s="20" t="s">
        <v>8</v>
      </c>
      <c r="D12" s="14">
        <v>1</v>
      </c>
      <c r="E12" s="53">
        <v>80000</v>
      </c>
      <c r="F12" s="53"/>
      <c r="G12" s="51">
        <f t="shared" si="0"/>
        <v>80000</v>
      </c>
      <c r="H12" s="6"/>
    </row>
    <row r="13" spans="2:8" ht="17.25" customHeight="1">
      <c r="B13" s="9">
        <v>4</v>
      </c>
      <c r="C13" s="20" t="s">
        <v>9</v>
      </c>
      <c r="D13" s="14">
        <v>1</v>
      </c>
      <c r="E13" s="53">
        <v>71428</v>
      </c>
      <c r="F13" s="53"/>
      <c r="G13" s="51">
        <f t="shared" si="0"/>
        <v>71428</v>
      </c>
      <c r="H13" s="6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 t="shared" si="0"/>
        <v>35714</v>
      </c>
    </row>
    <row r="15" spans="2:8" ht="16.5" customHeight="1">
      <c r="B15" s="9">
        <v>6</v>
      </c>
      <c r="C15" s="20" t="s">
        <v>10</v>
      </c>
      <c r="D15" s="14">
        <v>1</v>
      </c>
      <c r="E15" s="53">
        <v>71428</v>
      </c>
      <c r="F15" s="53"/>
      <c r="G15" s="51">
        <f t="shared" si="0"/>
        <v>71428</v>
      </c>
      <c r="H15" s="6"/>
    </row>
    <row r="16" spans="2:8" ht="16.5" customHeight="1">
      <c r="B16" s="9">
        <v>7</v>
      </c>
      <c r="C16" s="20" t="s">
        <v>72</v>
      </c>
      <c r="D16" s="42">
        <v>0.5</v>
      </c>
      <c r="E16" s="53">
        <v>71428</v>
      </c>
      <c r="F16" s="53"/>
      <c r="G16" s="51">
        <f t="shared" si="0"/>
        <v>35714</v>
      </c>
      <c r="H16" s="6"/>
    </row>
    <row r="17" spans="2:8" ht="16.5" customHeight="1">
      <c r="B17" s="9">
        <v>8</v>
      </c>
      <c r="C17" s="20" t="s">
        <v>2</v>
      </c>
      <c r="D17" s="42">
        <v>0.5</v>
      </c>
      <c r="E17" s="53">
        <v>71428</v>
      </c>
      <c r="F17" s="49"/>
      <c r="G17" s="51">
        <f t="shared" si="0"/>
        <v>35714</v>
      </c>
      <c r="H17" s="34"/>
    </row>
    <row r="18" spans="2:8" ht="18.75" customHeight="1">
      <c r="B18" s="63" t="s">
        <v>12</v>
      </c>
      <c r="C18" s="64"/>
      <c r="D18" s="37">
        <f>SUM(D10:D17)</f>
        <v>6</v>
      </c>
      <c r="E18" s="52">
        <f>SUM(E10:E17)</f>
        <v>598568</v>
      </c>
      <c r="F18" s="52">
        <f>SUM(F10:F17)</f>
        <v>0</v>
      </c>
      <c r="G18" s="52">
        <f>SUM(G10:G17)</f>
        <v>455712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57" t="s">
        <v>20</v>
      </c>
      <c r="C20" s="58"/>
      <c r="D20" s="58"/>
      <c r="E20" s="58"/>
      <c r="F20" s="58"/>
      <c r="G20" s="58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625" style="0" customWidth="1"/>
    <col min="5" max="5" width="13.75390625" style="0" customWidth="1"/>
    <col min="6" max="6" width="15.87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53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40.5" customHeight="1">
      <c r="B5" s="60" t="s">
        <v>69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16" t="s">
        <v>73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45">
        <v>1</v>
      </c>
      <c r="E10" s="54">
        <v>90000</v>
      </c>
      <c r="F10" s="54"/>
      <c r="G10" s="51">
        <v>90000</v>
      </c>
      <c r="H10" s="6"/>
    </row>
    <row r="11" spans="2:8" ht="12.75" customHeight="1">
      <c r="B11" s="9">
        <v>2</v>
      </c>
      <c r="C11" s="20" t="s">
        <v>6</v>
      </c>
      <c r="D11" s="46">
        <v>0.5</v>
      </c>
      <c r="E11" s="54">
        <v>71428</v>
      </c>
      <c r="F11" s="54"/>
      <c r="G11" s="51">
        <f aca="true" t="shared" si="0" ref="G11:G17">D11*E11</f>
        <v>35714</v>
      </c>
      <c r="H11" s="6"/>
    </row>
    <row r="12" spans="2:8" ht="16.5" customHeight="1">
      <c r="B12" s="9">
        <v>3</v>
      </c>
      <c r="C12" s="20" t="s">
        <v>8</v>
      </c>
      <c r="D12" s="45">
        <v>2</v>
      </c>
      <c r="E12" s="54">
        <v>80000</v>
      </c>
      <c r="F12" s="54"/>
      <c r="G12" s="51">
        <f t="shared" si="0"/>
        <v>160000</v>
      </c>
      <c r="H12" s="6"/>
    </row>
    <row r="13" spans="2:8" ht="16.5" customHeight="1">
      <c r="B13" s="9">
        <v>4</v>
      </c>
      <c r="C13" s="20" t="s">
        <v>9</v>
      </c>
      <c r="D13" s="45">
        <v>2</v>
      </c>
      <c r="E13" s="54">
        <v>71428</v>
      </c>
      <c r="F13" s="54"/>
      <c r="G13" s="51">
        <f t="shared" si="0"/>
        <v>142856</v>
      </c>
      <c r="H13" s="6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>D14*E14+F14</f>
        <v>35714</v>
      </c>
    </row>
    <row r="15" spans="2:8" ht="17.25" customHeight="1">
      <c r="B15" s="9">
        <v>6</v>
      </c>
      <c r="C15" s="20" t="s">
        <v>2</v>
      </c>
      <c r="D15" s="46">
        <v>0.5</v>
      </c>
      <c r="E15" s="54">
        <v>71428</v>
      </c>
      <c r="F15" s="54"/>
      <c r="G15" s="51">
        <f t="shared" si="0"/>
        <v>35714</v>
      </c>
      <c r="H15" s="6"/>
    </row>
    <row r="16" spans="2:8" ht="16.5" customHeight="1">
      <c r="B16" s="9">
        <v>7</v>
      </c>
      <c r="C16" s="20" t="s">
        <v>10</v>
      </c>
      <c r="D16" s="45">
        <v>1</v>
      </c>
      <c r="E16" s="54">
        <v>71428</v>
      </c>
      <c r="F16" s="54"/>
      <c r="G16" s="51">
        <f t="shared" si="0"/>
        <v>71428</v>
      </c>
      <c r="H16" s="6"/>
    </row>
    <row r="17" spans="2:9" ht="18" customHeight="1">
      <c r="B17" s="9">
        <v>8</v>
      </c>
      <c r="C17" s="20" t="s">
        <v>3</v>
      </c>
      <c r="D17" s="46">
        <v>0.5</v>
      </c>
      <c r="E17" s="54">
        <v>71428</v>
      </c>
      <c r="F17" s="54"/>
      <c r="G17" s="51">
        <f t="shared" si="0"/>
        <v>35714</v>
      </c>
      <c r="H17" s="6"/>
      <c r="I17" t="s">
        <v>15</v>
      </c>
    </row>
    <row r="18" spans="2:8" ht="18.75" customHeight="1">
      <c r="B18" s="63" t="s">
        <v>12</v>
      </c>
      <c r="C18" s="64"/>
      <c r="D18" s="37">
        <f>SUM(D10:D17)</f>
        <v>8</v>
      </c>
      <c r="E18" s="52">
        <f>SUM(E10:E17)</f>
        <v>598568</v>
      </c>
      <c r="F18" s="52">
        <v>0</v>
      </c>
      <c r="G18" s="52">
        <f>SUM(G10:G17)</f>
        <v>607140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57" t="s">
        <v>20</v>
      </c>
      <c r="C20" s="58"/>
      <c r="D20" s="58"/>
      <c r="E20" s="58"/>
      <c r="F20" s="58"/>
      <c r="G20" s="58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52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35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8" t="s">
        <v>41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14">
        <v>1</v>
      </c>
      <c r="E10" s="53">
        <v>90000</v>
      </c>
      <c r="F10" s="39"/>
      <c r="G10" s="51">
        <f>E10+F10</f>
        <v>90000</v>
      </c>
      <c r="H10" s="6"/>
    </row>
    <row r="11" spans="2:8" ht="12.75" customHeight="1">
      <c r="B11" s="9">
        <v>2</v>
      </c>
      <c r="C11" s="20" t="s">
        <v>6</v>
      </c>
      <c r="D11" s="15">
        <v>0.5</v>
      </c>
      <c r="E11" s="53">
        <v>71428</v>
      </c>
      <c r="F11" s="39"/>
      <c r="G11" s="51">
        <f aca="true" t="shared" si="0" ref="G11:G16">D11*E11</f>
        <v>35714</v>
      </c>
      <c r="H11" s="6"/>
    </row>
    <row r="12" spans="2:8" ht="16.5" customHeight="1">
      <c r="B12" s="9">
        <v>3</v>
      </c>
      <c r="C12" s="20" t="s">
        <v>8</v>
      </c>
      <c r="D12" s="14">
        <v>1</v>
      </c>
      <c r="E12" s="53">
        <v>80000</v>
      </c>
      <c r="F12" s="39"/>
      <c r="G12" s="51">
        <f t="shared" si="0"/>
        <v>80000</v>
      </c>
      <c r="H12" s="6"/>
    </row>
    <row r="13" spans="2:8" ht="16.5" customHeight="1">
      <c r="B13" s="9">
        <v>4</v>
      </c>
      <c r="C13" s="20" t="s">
        <v>9</v>
      </c>
      <c r="D13" s="14">
        <v>1</v>
      </c>
      <c r="E13" s="53">
        <v>71428</v>
      </c>
      <c r="F13" s="39"/>
      <c r="G13" s="51">
        <f t="shared" si="0"/>
        <v>71428</v>
      </c>
      <c r="H13" s="6"/>
    </row>
    <row r="14" spans="2:8" ht="17.25" customHeight="1">
      <c r="B14" s="9">
        <v>5</v>
      </c>
      <c r="C14" s="20" t="s">
        <v>32</v>
      </c>
      <c r="D14" s="15">
        <v>0.5</v>
      </c>
      <c r="E14" s="53">
        <v>71428</v>
      </c>
      <c r="F14" s="39"/>
      <c r="G14" s="51">
        <f t="shared" si="0"/>
        <v>35714</v>
      </c>
      <c r="H14" s="6"/>
    </row>
    <row r="15" spans="2:8" ht="16.5" customHeight="1">
      <c r="B15" s="9">
        <v>6</v>
      </c>
      <c r="C15" s="20" t="s">
        <v>10</v>
      </c>
      <c r="D15" s="14">
        <v>1</v>
      </c>
      <c r="E15" s="53">
        <v>71428</v>
      </c>
      <c r="F15" s="39"/>
      <c r="G15" s="51">
        <f t="shared" si="0"/>
        <v>71428</v>
      </c>
      <c r="H15" s="6"/>
    </row>
    <row r="16" spans="2:8" ht="16.5" customHeight="1">
      <c r="B16" s="9">
        <v>7</v>
      </c>
      <c r="C16" s="20" t="s">
        <v>11</v>
      </c>
      <c r="D16" s="15">
        <v>0.5</v>
      </c>
      <c r="E16" s="53">
        <v>71428</v>
      </c>
      <c r="F16" s="39"/>
      <c r="G16" s="51">
        <f t="shared" si="0"/>
        <v>35714</v>
      </c>
      <c r="H16" s="6"/>
    </row>
    <row r="17" spans="2:9" ht="18" customHeight="1">
      <c r="B17" s="63" t="s">
        <v>12</v>
      </c>
      <c r="C17" s="64"/>
      <c r="D17" s="37">
        <f>SUM(D10:D16)</f>
        <v>5.5</v>
      </c>
      <c r="E17" s="52">
        <f>SUM(E10:E16)</f>
        <v>527140</v>
      </c>
      <c r="F17" s="37">
        <f>SUM(F10:F16)</f>
        <v>0</v>
      </c>
      <c r="G17" s="52">
        <f>SUM(G10:G16)</f>
        <v>419998</v>
      </c>
      <c r="H17" s="6"/>
      <c r="I17" t="s">
        <v>15</v>
      </c>
    </row>
    <row r="18" spans="2:8" ht="18.75" customHeight="1">
      <c r="B18" s="6"/>
      <c r="C18" s="6"/>
      <c r="D18" s="6"/>
      <c r="E18" s="6"/>
      <c r="F18" s="6"/>
      <c r="G18" s="6"/>
      <c r="H18" s="6"/>
    </row>
    <row r="19" spans="2:8" ht="23.25" customHeight="1">
      <c r="B19" s="57" t="s">
        <v>20</v>
      </c>
      <c r="C19" s="58"/>
      <c r="D19" s="58"/>
      <c r="E19" s="58"/>
      <c r="F19" s="58"/>
      <c r="G19" s="58"/>
      <c r="H19" s="6"/>
    </row>
    <row r="20" spans="2:8" ht="23.25" customHeight="1">
      <c r="B20" s="6"/>
      <c r="C20" s="6"/>
      <c r="D20" s="6"/>
      <c r="E20" s="6"/>
      <c r="F20" s="6"/>
      <c r="G20" s="6"/>
      <c r="H20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70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42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8" t="s">
        <v>38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3.5" customHeight="1">
      <c r="B10" s="9">
        <v>1</v>
      </c>
      <c r="C10" s="20" t="s">
        <v>1</v>
      </c>
      <c r="D10" s="14">
        <v>1</v>
      </c>
      <c r="E10" s="53">
        <v>100000</v>
      </c>
      <c r="F10" s="39"/>
      <c r="G10" s="51">
        <f>E10+F10</f>
        <v>100000</v>
      </c>
      <c r="H10" s="6"/>
    </row>
    <row r="11" spans="2:7" ht="15" customHeight="1">
      <c r="B11" s="9">
        <v>2</v>
      </c>
      <c r="C11" s="20" t="s">
        <v>6</v>
      </c>
      <c r="D11" s="23">
        <v>0.5</v>
      </c>
      <c r="E11" s="53">
        <v>71428</v>
      </c>
      <c r="F11" s="39"/>
      <c r="G11" s="51">
        <f aca="true" t="shared" si="0" ref="G11:G19">D11*E11+F11</f>
        <v>35714</v>
      </c>
    </row>
    <row r="12" spans="2:7" ht="15.75" customHeight="1">
      <c r="B12" s="9">
        <v>3</v>
      </c>
      <c r="C12" s="20" t="s">
        <v>8</v>
      </c>
      <c r="D12" s="14">
        <v>3</v>
      </c>
      <c r="E12" s="53">
        <v>80000</v>
      </c>
      <c r="F12" s="39"/>
      <c r="G12" s="51">
        <f>D12*E12+F12</f>
        <v>240000</v>
      </c>
    </row>
    <row r="13" spans="2:7" ht="14.25" customHeight="1">
      <c r="B13" s="9">
        <v>4</v>
      </c>
      <c r="C13" s="20" t="s">
        <v>9</v>
      </c>
      <c r="D13" s="14">
        <v>3</v>
      </c>
      <c r="E13" s="53">
        <v>71428</v>
      </c>
      <c r="F13" s="39"/>
      <c r="G13" s="51">
        <f t="shared" si="0"/>
        <v>214284</v>
      </c>
    </row>
    <row r="14" spans="2:7" ht="15.75" customHeight="1">
      <c r="B14" s="9">
        <v>5</v>
      </c>
      <c r="C14" s="20" t="s">
        <v>2</v>
      </c>
      <c r="D14" s="24">
        <v>0.75</v>
      </c>
      <c r="E14" s="53">
        <v>71428</v>
      </c>
      <c r="F14" s="39"/>
      <c r="G14" s="51">
        <f t="shared" si="0"/>
        <v>53571</v>
      </c>
    </row>
    <row r="15" spans="2:7" ht="16.5" customHeight="1">
      <c r="B15" s="9">
        <v>6</v>
      </c>
      <c r="C15" s="20" t="s">
        <v>32</v>
      </c>
      <c r="D15" s="23">
        <v>0.5</v>
      </c>
      <c r="E15" s="53">
        <v>71428</v>
      </c>
      <c r="F15" s="39"/>
      <c r="G15" s="51">
        <f t="shared" si="0"/>
        <v>35714</v>
      </c>
    </row>
    <row r="16" spans="2:11" ht="16.5" customHeight="1">
      <c r="B16" s="9">
        <v>7</v>
      </c>
      <c r="C16" s="20" t="s">
        <v>10</v>
      </c>
      <c r="D16" s="14">
        <v>1</v>
      </c>
      <c r="E16" s="53">
        <v>71428</v>
      </c>
      <c r="F16" s="39"/>
      <c r="G16" s="51">
        <f t="shared" si="0"/>
        <v>71428</v>
      </c>
      <c r="K16" s="44"/>
    </row>
    <row r="17" spans="2:7" ht="17.25" customHeight="1">
      <c r="B17" s="9">
        <v>8</v>
      </c>
      <c r="C17" s="20" t="s">
        <v>36</v>
      </c>
      <c r="D17" s="23">
        <v>0.5</v>
      </c>
      <c r="E17" s="53">
        <v>71428</v>
      </c>
      <c r="F17" s="39"/>
      <c r="G17" s="51">
        <f t="shared" si="0"/>
        <v>35714</v>
      </c>
    </row>
    <row r="18" spans="2:7" ht="16.5" customHeight="1">
      <c r="B18" s="9">
        <v>9</v>
      </c>
      <c r="C18" s="20" t="s">
        <v>11</v>
      </c>
      <c r="D18" s="23">
        <v>0.5</v>
      </c>
      <c r="E18" s="53">
        <v>71428</v>
      </c>
      <c r="F18" s="39"/>
      <c r="G18" s="51">
        <f t="shared" si="0"/>
        <v>35714</v>
      </c>
    </row>
    <row r="19" spans="2:7" ht="20.25" customHeight="1">
      <c r="B19" s="9">
        <v>10</v>
      </c>
      <c r="C19" s="20" t="s">
        <v>50</v>
      </c>
      <c r="D19" s="14">
        <v>1</v>
      </c>
      <c r="E19" s="53">
        <v>71428</v>
      </c>
      <c r="F19" s="39"/>
      <c r="G19" s="51">
        <f t="shared" si="0"/>
        <v>71428</v>
      </c>
    </row>
    <row r="20" spans="2:7" ht="18.75" customHeight="1">
      <c r="B20" s="63" t="s">
        <v>12</v>
      </c>
      <c r="C20" s="64"/>
      <c r="D20" s="37">
        <f>SUM(D10:D19)</f>
        <v>11.75</v>
      </c>
      <c r="E20" s="52">
        <f>SUM(E10:E19)</f>
        <v>751424</v>
      </c>
      <c r="F20" s="37" t="s">
        <v>66</v>
      </c>
      <c r="G20" s="52">
        <f>SUM(G9:G19)</f>
        <v>893573</v>
      </c>
    </row>
    <row r="21" spans="2:7" ht="23.25" customHeight="1">
      <c r="B21" s="6"/>
      <c r="C21" s="6"/>
      <c r="D21" s="6"/>
      <c r="E21" s="6"/>
      <c r="F21" s="6"/>
      <c r="G21" s="6"/>
    </row>
    <row r="22" spans="2:7" ht="23.25" customHeight="1">
      <c r="B22" s="57" t="s">
        <v>20</v>
      </c>
      <c r="C22" s="58"/>
      <c r="D22" s="58"/>
      <c r="E22" s="58"/>
      <c r="F22" s="58"/>
      <c r="G22" s="58"/>
    </row>
  </sheetData>
  <sheetProtection/>
  <mergeCells count="7">
    <mergeCell ref="B20:C20"/>
    <mergeCell ref="B22:G22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0039062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26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45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8" t="s">
        <v>73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45">
        <v>1</v>
      </c>
      <c r="E10" s="54">
        <v>90000</v>
      </c>
      <c r="F10" s="56"/>
      <c r="G10" s="51">
        <v>90000</v>
      </c>
      <c r="H10" s="6"/>
    </row>
    <row r="11" spans="2:8" ht="12.75" customHeight="1">
      <c r="B11" s="9">
        <v>2</v>
      </c>
      <c r="C11" s="20" t="s">
        <v>6</v>
      </c>
      <c r="D11" s="46">
        <v>0.5</v>
      </c>
      <c r="E11" s="54">
        <v>71428</v>
      </c>
      <c r="F11" s="56"/>
      <c r="G11" s="51">
        <f>D11*E11</f>
        <v>35714</v>
      </c>
      <c r="H11" s="6"/>
    </row>
    <row r="12" spans="2:8" ht="16.5" customHeight="1">
      <c r="B12" s="9">
        <v>3</v>
      </c>
      <c r="C12" s="20" t="s">
        <v>8</v>
      </c>
      <c r="D12" s="45">
        <v>2</v>
      </c>
      <c r="E12" s="54">
        <v>80000</v>
      </c>
      <c r="F12" s="56"/>
      <c r="G12" s="51">
        <f aca="true" t="shared" si="0" ref="G12:G17">D12*E12</f>
        <v>160000</v>
      </c>
      <c r="H12" s="6"/>
    </row>
    <row r="13" spans="2:8" ht="16.5" customHeight="1">
      <c r="B13" s="9">
        <v>4</v>
      </c>
      <c r="C13" s="20" t="s">
        <v>9</v>
      </c>
      <c r="D13" s="45">
        <v>2</v>
      </c>
      <c r="E13" s="54">
        <v>71428</v>
      </c>
      <c r="F13" s="56"/>
      <c r="G13" s="51">
        <f t="shared" si="0"/>
        <v>142856</v>
      </c>
      <c r="H13" s="6"/>
    </row>
    <row r="14" spans="2:8" ht="17.25" customHeight="1">
      <c r="B14" s="9">
        <v>5</v>
      </c>
      <c r="C14" s="20" t="s">
        <v>2</v>
      </c>
      <c r="D14" s="46">
        <v>0.5</v>
      </c>
      <c r="E14" s="54">
        <v>71428</v>
      </c>
      <c r="F14" s="56"/>
      <c r="G14" s="51">
        <f t="shared" si="0"/>
        <v>35714</v>
      </c>
      <c r="H14" s="6"/>
    </row>
    <row r="15" spans="2:8" ht="16.5" customHeight="1">
      <c r="B15" s="9">
        <v>6</v>
      </c>
      <c r="C15" s="20" t="s">
        <v>71</v>
      </c>
      <c r="D15" s="46">
        <v>0.5</v>
      </c>
      <c r="E15" s="54">
        <v>71428</v>
      </c>
      <c r="F15" s="56"/>
      <c r="G15" s="51">
        <f t="shared" si="0"/>
        <v>35714</v>
      </c>
      <c r="H15" s="6"/>
    </row>
    <row r="16" spans="2:8" ht="18" customHeight="1">
      <c r="B16" s="9">
        <v>7</v>
      </c>
      <c r="C16" s="20" t="s">
        <v>10</v>
      </c>
      <c r="D16" s="45">
        <v>1</v>
      </c>
      <c r="E16" s="54">
        <v>71428</v>
      </c>
      <c r="F16" s="56"/>
      <c r="G16" s="51">
        <f t="shared" si="0"/>
        <v>71428</v>
      </c>
      <c r="H16" s="6"/>
    </row>
    <row r="17" spans="2:9" ht="18.75" customHeight="1">
      <c r="B17" s="9">
        <v>8</v>
      </c>
      <c r="C17" s="20" t="s">
        <v>3</v>
      </c>
      <c r="D17" s="46">
        <v>0.5</v>
      </c>
      <c r="E17" s="54">
        <v>71428</v>
      </c>
      <c r="F17" s="56"/>
      <c r="G17" s="51">
        <f t="shared" si="0"/>
        <v>35714</v>
      </c>
      <c r="H17" s="6"/>
      <c r="I17" t="s">
        <v>15</v>
      </c>
    </row>
    <row r="18" spans="2:8" ht="23.25" customHeight="1">
      <c r="B18" s="63" t="s">
        <v>12</v>
      </c>
      <c r="C18" s="64"/>
      <c r="D18" s="37">
        <v>8</v>
      </c>
      <c r="E18" s="52">
        <f>SUM(E10:E17)</f>
        <v>598568</v>
      </c>
      <c r="F18" s="37">
        <v>0</v>
      </c>
      <c r="G18" s="52">
        <f>SUM(G10:G17)</f>
        <v>607140</v>
      </c>
      <c r="H18" s="6"/>
    </row>
    <row r="19" spans="2:8" ht="23.25" customHeight="1">
      <c r="B19" s="25"/>
      <c r="C19" s="25"/>
      <c r="D19" s="55"/>
      <c r="E19" s="55"/>
      <c r="F19" s="55"/>
      <c r="G19" s="55"/>
      <c r="H19" s="6"/>
    </row>
    <row r="20" spans="2:8" ht="23.25" customHeight="1">
      <c r="B20" s="57" t="s">
        <v>20</v>
      </c>
      <c r="C20" s="58"/>
      <c r="D20" s="58"/>
      <c r="E20" s="58"/>
      <c r="F20" s="58"/>
      <c r="G20" s="58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375" style="0" customWidth="1"/>
    <col min="2" max="2" width="4.00390625" style="0" customWidth="1"/>
    <col min="3" max="3" width="24.2539062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2"/>
      <c r="C1" s="2"/>
      <c r="D1" s="2"/>
      <c r="E1" s="2"/>
      <c r="F1" s="2"/>
      <c r="G1" s="3" t="s">
        <v>25</v>
      </c>
    </row>
    <row r="2" spans="2:7" ht="21" customHeight="1">
      <c r="B2" s="4"/>
      <c r="C2" s="4"/>
      <c r="D2" s="5"/>
      <c r="E2" s="4"/>
      <c r="F2" s="59" t="s">
        <v>67</v>
      </c>
      <c r="G2" s="59"/>
    </row>
    <row r="3" spans="2:7" ht="29.25" customHeight="1">
      <c r="B3" s="6"/>
      <c r="C3" s="5"/>
      <c r="D3" s="2"/>
      <c r="E3" s="4"/>
      <c r="F3" s="59" t="s">
        <v>76</v>
      </c>
      <c r="G3" s="59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60" t="s">
        <v>46</v>
      </c>
      <c r="C5" s="60"/>
      <c r="D5" s="60"/>
      <c r="E5" s="60"/>
      <c r="F5" s="60"/>
      <c r="G5" s="60"/>
    </row>
    <row r="6" spans="2:7" ht="26.25" customHeight="1">
      <c r="B6" s="61" t="s">
        <v>7</v>
      </c>
      <c r="C6" s="61"/>
      <c r="D6" s="8" t="s">
        <v>38</v>
      </c>
      <c r="E6" s="8"/>
      <c r="F6" s="8"/>
      <c r="G6" s="8"/>
    </row>
    <row r="7" spans="2:7" ht="9" customHeight="1">
      <c r="B7" s="62"/>
      <c r="C7" s="62"/>
      <c r="D7" s="62"/>
      <c r="E7" s="62"/>
      <c r="F7" s="62"/>
      <c r="G7" s="62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4.25" customHeight="1">
      <c r="B10" s="9">
        <v>1</v>
      </c>
      <c r="C10" s="20" t="s">
        <v>1</v>
      </c>
      <c r="D10" s="14">
        <v>1</v>
      </c>
      <c r="E10" s="53">
        <v>100000</v>
      </c>
      <c r="F10" s="39"/>
      <c r="G10" s="51">
        <f aca="true" t="shared" si="0" ref="G10:G19">D10*E10+F10</f>
        <v>100000</v>
      </c>
    </row>
    <row r="11" spans="2:7" ht="15" customHeight="1">
      <c r="B11" s="9">
        <v>2</v>
      </c>
      <c r="C11" s="20" t="s">
        <v>6</v>
      </c>
      <c r="D11" s="23">
        <v>0.5</v>
      </c>
      <c r="E11" s="53">
        <v>71428</v>
      </c>
      <c r="F11" s="39"/>
      <c r="G11" s="51">
        <f t="shared" si="0"/>
        <v>35714</v>
      </c>
    </row>
    <row r="12" spans="2:7" ht="15.75" customHeight="1">
      <c r="B12" s="9">
        <v>3</v>
      </c>
      <c r="C12" s="20" t="s">
        <v>8</v>
      </c>
      <c r="D12" s="14">
        <v>3</v>
      </c>
      <c r="E12" s="53">
        <v>80000</v>
      </c>
      <c r="F12" s="39"/>
      <c r="G12" s="51">
        <f>D12*E12+F12</f>
        <v>240000</v>
      </c>
    </row>
    <row r="13" spans="2:7" ht="14.25" customHeight="1">
      <c r="B13" s="9">
        <v>4</v>
      </c>
      <c r="C13" s="20" t="s">
        <v>9</v>
      </c>
      <c r="D13" s="14">
        <v>3</v>
      </c>
      <c r="E13" s="53">
        <v>71428</v>
      </c>
      <c r="F13" s="39"/>
      <c r="G13" s="51">
        <f t="shared" si="0"/>
        <v>214284</v>
      </c>
    </row>
    <row r="14" spans="2:7" ht="15.75" customHeight="1">
      <c r="B14" s="9">
        <v>5</v>
      </c>
      <c r="C14" s="20" t="s">
        <v>2</v>
      </c>
      <c r="D14" s="24">
        <v>0.75</v>
      </c>
      <c r="E14" s="53">
        <v>71428</v>
      </c>
      <c r="F14" s="39"/>
      <c r="G14" s="51">
        <f t="shared" si="0"/>
        <v>53571</v>
      </c>
    </row>
    <row r="15" spans="2:7" ht="16.5" customHeight="1">
      <c r="B15" s="9">
        <v>6</v>
      </c>
      <c r="C15" s="20" t="s">
        <v>32</v>
      </c>
      <c r="D15" s="23">
        <v>0.5</v>
      </c>
      <c r="E15" s="53">
        <v>71428</v>
      </c>
      <c r="F15" s="39"/>
      <c r="G15" s="51">
        <f t="shared" si="0"/>
        <v>35714</v>
      </c>
    </row>
    <row r="16" spans="2:7" ht="16.5" customHeight="1">
      <c r="B16" s="9">
        <v>7</v>
      </c>
      <c r="C16" s="20" t="s">
        <v>10</v>
      </c>
      <c r="D16" s="14">
        <v>1</v>
      </c>
      <c r="E16" s="53">
        <v>71428</v>
      </c>
      <c r="F16" s="39"/>
      <c r="G16" s="51">
        <f t="shared" si="0"/>
        <v>71428</v>
      </c>
    </row>
    <row r="17" spans="2:7" ht="17.25" customHeight="1">
      <c r="B17" s="9">
        <v>8</v>
      </c>
      <c r="C17" s="20" t="s">
        <v>36</v>
      </c>
      <c r="D17" s="23">
        <v>1</v>
      </c>
      <c r="E17" s="53">
        <v>71428</v>
      </c>
      <c r="F17" s="39"/>
      <c r="G17" s="51">
        <f t="shared" si="0"/>
        <v>71428</v>
      </c>
    </row>
    <row r="18" spans="2:7" ht="16.5" customHeight="1">
      <c r="B18" s="9">
        <v>9</v>
      </c>
      <c r="C18" s="20" t="s">
        <v>11</v>
      </c>
      <c r="D18" s="23">
        <v>0.5</v>
      </c>
      <c r="E18" s="53">
        <v>71428</v>
      </c>
      <c r="F18" s="39"/>
      <c r="G18" s="51">
        <f t="shared" si="0"/>
        <v>35714</v>
      </c>
    </row>
    <row r="19" spans="2:7" ht="20.25" customHeight="1">
      <c r="B19" s="9">
        <v>10</v>
      </c>
      <c r="C19" s="20" t="s">
        <v>50</v>
      </c>
      <c r="D19" s="14">
        <v>1</v>
      </c>
      <c r="E19" s="53">
        <v>71428</v>
      </c>
      <c r="F19" s="39"/>
      <c r="G19" s="51">
        <f t="shared" si="0"/>
        <v>71428</v>
      </c>
    </row>
    <row r="20" spans="2:7" ht="18.75" customHeight="1">
      <c r="B20" s="63" t="s">
        <v>12</v>
      </c>
      <c r="C20" s="64"/>
      <c r="D20" s="37">
        <f>SUM(D10:D19)</f>
        <v>12.25</v>
      </c>
      <c r="E20" s="52">
        <f>SUM(E10:E19)</f>
        <v>751424</v>
      </c>
      <c r="F20" s="37">
        <f>SUM(F10:F19)</f>
        <v>0</v>
      </c>
      <c r="G20" s="52">
        <f>SUM(G10:G19)</f>
        <v>929281</v>
      </c>
    </row>
    <row r="21" spans="2:7" ht="23.25" customHeight="1">
      <c r="B21" s="6"/>
      <c r="C21" s="6"/>
      <c r="D21" s="6"/>
      <c r="E21" s="6"/>
      <c r="F21" s="6"/>
      <c r="G21" s="6"/>
    </row>
    <row r="22" spans="2:7" ht="23.25" customHeight="1">
      <c r="B22" s="57" t="s">
        <v>20</v>
      </c>
      <c r="C22" s="58"/>
      <c r="D22" s="58"/>
      <c r="E22" s="58"/>
      <c r="F22" s="58"/>
      <c r="G22" s="58"/>
    </row>
  </sheetData>
  <sheetProtection/>
  <mergeCells count="7">
    <mergeCell ref="B22:G22"/>
    <mergeCell ref="F2:G2"/>
    <mergeCell ref="F3:G3"/>
    <mergeCell ref="B5:G5"/>
    <mergeCell ref="B6:C6"/>
    <mergeCell ref="B7:G7"/>
    <mergeCell ref="B20:C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4.2539062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2"/>
      <c r="C1" s="2"/>
      <c r="D1" s="2"/>
      <c r="E1" s="2"/>
      <c r="F1" s="2"/>
      <c r="G1" s="3" t="s">
        <v>24</v>
      </c>
    </row>
    <row r="2" spans="2:7" ht="21" customHeight="1">
      <c r="B2" s="4"/>
      <c r="C2" s="4"/>
      <c r="D2" s="5"/>
      <c r="E2" s="4"/>
      <c r="F2" s="59" t="s">
        <v>67</v>
      </c>
      <c r="G2" s="59"/>
    </row>
    <row r="3" spans="2:7" ht="29.25" customHeight="1">
      <c r="B3" s="6"/>
      <c r="C3" s="5"/>
      <c r="D3" s="2"/>
      <c r="E3" s="4"/>
      <c r="F3" s="59" t="s">
        <v>76</v>
      </c>
      <c r="G3" s="59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60" t="s">
        <v>47</v>
      </c>
      <c r="C5" s="60"/>
      <c r="D5" s="60"/>
      <c r="E5" s="60"/>
      <c r="F5" s="60"/>
      <c r="G5" s="60"/>
    </row>
    <row r="6" spans="2:7" ht="26.25" customHeight="1">
      <c r="B6" s="61" t="s">
        <v>7</v>
      </c>
      <c r="C6" s="61"/>
      <c r="D6" s="8" t="s">
        <v>38</v>
      </c>
      <c r="E6" s="8"/>
      <c r="F6" s="8"/>
      <c r="G6" s="8"/>
    </row>
    <row r="7" spans="2:7" ht="9" customHeight="1">
      <c r="B7" s="62"/>
      <c r="C7" s="62"/>
      <c r="D7" s="62"/>
      <c r="E7" s="62"/>
      <c r="F7" s="62"/>
      <c r="G7" s="62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6.5" customHeight="1">
      <c r="B10" s="9">
        <v>1</v>
      </c>
      <c r="C10" s="20" t="s">
        <v>1</v>
      </c>
      <c r="D10" s="22">
        <v>1</v>
      </c>
      <c r="E10" s="49">
        <v>125000</v>
      </c>
      <c r="F10" s="40"/>
      <c r="G10" s="51">
        <f>D10*E10+F10</f>
        <v>125000</v>
      </c>
    </row>
    <row r="11" spans="2:7" ht="25.5" customHeight="1">
      <c r="B11" s="9">
        <v>2</v>
      </c>
      <c r="C11" s="21" t="s">
        <v>30</v>
      </c>
      <c r="D11" s="22">
        <v>1</v>
      </c>
      <c r="E11" s="50">
        <v>80000</v>
      </c>
      <c r="F11" s="41"/>
      <c r="G11" s="51">
        <f aca="true" t="shared" si="0" ref="G11:G20">D11*E11+F11</f>
        <v>80000</v>
      </c>
    </row>
    <row r="12" spans="2:7" ht="21" customHeight="1">
      <c r="B12" s="9">
        <v>3</v>
      </c>
      <c r="C12" s="20" t="s">
        <v>6</v>
      </c>
      <c r="D12" s="22">
        <v>1</v>
      </c>
      <c r="E12" s="49">
        <v>71428</v>
      </c>
      <c r="F12" s="40"/>
      <c r="G12" s="51">
        <f t="shared" si="0"/>
        <v>71428</v>
      </c>
    </row>
    <row r="13" spans="2:7" ht="16.5" customHeight="1">
      <c r="B13" s="9">
        <v>4</v>
      </c>
      <c r="C13" s="20" t="s">
        <v>8</v>
      </c>
      <c r="D13" s="22">
        <v>4</v>
      </c>
      <c r="E13" s="49">
        <v>80000</v>
      </c>
      <c r="F13" s="40"/>
      <c r="G13" s="51">
        <f t="shared" si="0"/>
        <v>320000</v>
      </c>
    </row>
    <row r="14" spans="2:7" ht="16.5" customHeight="1">
      <c r="B14" s="9">
        <v>5</v>
      </c>
      <c r="C14" s="20" t="s">
        <v>9</v>
      </c>
      <c r="D14" s="22">
        <v>4</v>
      </c>
      <c r="E14" s="49">
        <v>71428</v>
      </c>
      <c r="F14" s="40"/>
      <c r="G14" s="51">
        <f t="shared" si="0"/>
        <v>285712</v>
      </c>
    </row>
    <row r="15" spans="2:7" ht="17.25" customHeight="1">
      <c r="B15" s="9">
        <v>6</v>
      </c>
      <c r="C15" s="20" t="s">
        <v>2</v>
      </c>
      <c r="D15" s="22">
        <v>1</v>
      </c>
      <c r="E15" s="49">
        <v>71428</v>
      </c>
      <c r="F15" s="40"/>
      <c r="G15" s="51">
        <f t="shared" si="0"/>
        <v>71428</v>
      </c>
    </row>
    <row r="16" spans="2:7" ht="16.5" customHeight="1">
      <c r="B16" s="9">
        <v>7</v>
      </c>
      <c r="C16" s="20" t="s">
        <v>32</v>
      </c>
      <c r="D16" s="22">
        <v>1</v>
      </c>
      <c r="E16" s="49">
        <v>71428</v>
      </c>
      <c r="F16" s="40"/>
      <c r="G16" s="51">
        <f t="shared" si="0"/>
        <v>71428</v>
      </c>
    </row>
    <row r="17" spans="2:7" ht="16.5" customHeight="1">
      <c r="B17" s="9">
        <v>8</v>
      </c>
      <c r="C17" s="20" t="s">
        <v>10</v>
      </c>
      <c r="D17" s="22">
        <v>1</v>
      </c>
      <c r="E17" s="49">
        <v>71428</v>
      </c>
      <c r="F17" s="40"/>
      <c r="G17" s="51">
        <f t="shared" si="0"/>
        <v>71428</v>
      </c>
    </row>
    <row r="18" spans="2:7" ht="16.5" customHeight="1">
      <c r="B18" s="9">
        <v>9</v>
      </c>
      <c r="C18" s="20" t="s">
        <v>36</v>
      </c>
      <c r="D18" s="19" t="s">
        <v>51</v>
      </c>
      <c r="E18" s="49">
        <v>71428</v>
      </c>
      <c r="F18" s="40"/>
      <c r="G18" s="51">
        <v>71428</v>
      </c>
    </row>
    <row r="19" spans="2:7" ht="15" customHeight="1">
      <c r="B19" s="9">
        <v>10</v>
      </c>
      <c r="C19" s="20" t="s">
        <v>11</v>
      </c>
      <c r="D19" s="22">
        <v>1</v>
      </c>
      <c r="E19" s="49">
        <v>71428</v>
      </c>
      <c r="F19" s="40"/>
      <c r="G19" s="51">
        <f t="shared" si="0"/>
        <v>71428</v>
      </c>
    </row>
    <row r="20" spans="2:9" ht="15" customHeight="1">
      <c r="B20" s="9">
        <v>11</v>
      </c>
      <c r="C20" s="20" t="s">
        <v>50</v>
      </c>
      <c r="D20" s="22">
        <v>1</v>
      </c>
      <c r="E20" s="49">
        <v>71428</v>
      </c>
      <c r="F20" s="40"/>
      <c r="G20" s="51">
        <f t="shared" si="0"/>
        <v>71428</v>
      </c>
      <c r="I20" t="s">
        <v>15</v>
      </c>
    </row>
    <row r="21" spans="2:7" ht="18.75" customHeight="1">
      <c r="B21" s="65" t="s">
        <v>12</v>
      </c>
      <c r="C21" s="66"/>
      <c r="D21" s="38">
        <v>19</v>
      </c>
      <c r="E21" s="48">
        <f>SUM(E10:E20)</f>
        <v>856424</v>
      </c>
      <c r="F21" s="38">
        <f>SUM(F10:F20)</f>
        <v>0</v>
      </c>
      <c r="G21" s="48">
        <f>SUM(G10:G20)</f>
        <v>1310708</v>
      </c>
    </row>
    <row r="22" spans="2:7" ht="23.25" customHeight="1">
      <c r="B22" s="6"/>
      <c r="C22" s="6"/>
      <c r="D22" s="6"/>
      <c r="E22" s="6"/>
      <c r="F22" s="6"/>
      <c r="G22" s="6"/>
    </row>
    <row r="23" spans="2:7" ht="23.25" customHeight="1">
      <c r="B23" s="57" t="s">
        <v>20</v>
      </c>
      <c r="C23" s="58"/>
      <c r="D23" s="58"/>
      <c r="E23" s="58"/>
      <c r="F23" s="58"/>
      <c r="G23" s="58"/>
    </row>
  </sheetData>
  <sheetProtection/>
  <mergeCells count="7">
    <mergeCell ref="B21:C21"/>
    <mergeCell ref="B23:G23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7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5.25390625" style="0" customWidth="1"/>
  </cols>
  <sheetData>
    <row r="1" spans="2:7" ht="18.75" customHeight="1">
      <c r="B1" s="2"/>
      <c r="C1" s="2"/>
      <c r="D1" s="2"/>
      <c r="E1" s="2"/>
      <c r="F1" s="2"/>
      <c r="G1" s="3" t="s">
        <v>22</v>
      </c>
    </row>
    <row r="2" spans="2:7" ht="21" customHeight="1">
      <c r="B2" s="4"/>
      <c r="C2" s="4"/>
      <c r="D2" s="5"/>
      <c r="E2" s="4"/>
      <c r="F2" s="59" t="s">
        <v>67</v>
      </c>
      <c r="G2" s="59"/>
    </row>
    <row r="3" spans="2:7" ht="29.25" customHeight="1">
      <c r="B3" s="6"/>
      <c r="C3" s="5"/>
      <c r="D3" s="2"/>
      <c r="E3" s="4"/>
      <c r="F3" s="59" t="s">
        <v>76</v>
      </c>
      <c r="G3" s="59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60" t="s">
        <v>33</v>
      </c>
      <c r="C5" s="60"/>
      <c r="D5" s="60"/>
      <c r="E5" s="60"/>
      <c r="F5" s="60"/>
      <c r="G5" s="60"/>
    </row>
    <row r="6" spans="2:7" ht="26.25" customHeight="1">
      <c r="B6" s="61" t="s">
        <v>7</v>
      </c>
      <c r="C6" s="61"/>
      <c r="D6" s="8" t="s">
        <v>37</v>
      </c>
      <c r="E6" s="8"/>
      <c r="F6" s="8"/>
      <c r="G6" s="8"/>
    </row>
    <row r="7" spans="2:7" ht="9" customHeight="1">
      <c r="B7" s="62"/>
      <c r="C7" s="62"/>
      <c r="D7" s="62"/>
      <c r="E7" s="62"/>
      <c r="F7" s="62"/>
      <c r="G7" s="62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6.5" customHeight="1">
      <c r="B10" s="9">
        <v>1</v>
      </c>
      <c r="C10" s="20" t="s">
        <v>1</v>
      </c>
      <c r="D10" s="22">
        <v>1</v>
      </c>
      <c r="E10" s="49">
        <v>125000</v>
      </c>
      <c r="F10" s="40"/>
      <c r="G10" s="51">
        <f>D10*E10+F10</f>
        <v>125000</v>
      </c>
    </row>
    <row r="11" spans="2:7" ht="25.5" customHeight="1">
      <c r="B11" s="9">
        <v>2</v>
      </c>
      <c r="C11" s="21" t="s">
        <v>30</v>
      </c>
      <c r="D11" s="22">
        <v>1</v>
      </c>
      <c r="E11" s="50">
        <v>80000</v>
      </c>
      <c r="F11" s="41"/>
      <c r="G11" s="51">
        <f aca="true" t="shared" si="0" ref="G11:G22">D11*E11+F11</f>
        <v>80000</v>
      </c>
    </row>
    <row r="12" spans="2:7" ht="21" customHeight="1">
      <c r="B12" s="9">
        <v>3</v>
      </c>
      <c r="C12" s="20" t="s">
        <v>6</v>
      </c>
      <c r="D12" s="22">
        <v>1</v>
      </c>
      <c r="E12" s="49">
        <v>71428</v>
      </c>
      <c r="F12" s="40"/>
      <c r="G12" s="51">
        <f t="shared" si="0"/>
        <v>71428</v>
      </c>
    </row>
    <row r="13" spans="2:7" ht="24.75" customHeight="1">
      <c r="B13" s="9">
        <v>4</v>
      </c>
      <c r="C13" s="21" t="s">
        <v>34</v>
      </c>
      <c r="D13" s="22">
        <v>1</v>
      </c>
      <c r="E13" s="49">
        <v>71428</v>
      </c>
      <c r="F13" s="40"/>
      <c r="G13" s="51">
        <f t="shared" si="0"/>
        <v>71428</v>
      </c>
    </row>
    <row r="14" spans="2:7" ht="16.5" customHeight="1">
      <c r="B14" s="9">
        <v>5</v>
      </c>
      <c r="C14" s="20" t="s">
        <v>8</v>
      </c>
      <c r="D14" s="22">
        <v>4</v>
      </c>
      <c r="E14" s="49">
        <v>80000</v>
      </c>
      <c r="F14" s="40"/>
      <c r="G14" s="51">
        <f t="shared" si="0"/>
        <v>320000</v>
      </c>
    </row>
    <row r="15" spans="2:7" ht="16.5" customHeight="1">
      <c r="B15" s="9">
        <v>6</v>
      </c>
      <c r="C15" s="20" t="s">
        <v>9</v>
      </c>
      <c r="D15" s="22">
        <v>4</v>
      </c>
      <c r="E15" s="49">
        <v>71428</v>
      </c>
      <c r="F15" s="40"/>
      <c r="G15" s="51">
        <f t="shared" si="0"/>
        <v>285712</v>
      </c>
    </row>
    <row r="16" spans="2:7" ht="17.25" customHeight="1">
      <c r="B16" s="9">
        <v>7</v>
      </c>
      <c r="C16" s="20" t="s">
        <v>2</v>
      </c>
      <c r="D16" s="22">
        <v>1</v>
      </c>
      <c r="E16" s="49">
        <v>71428</v>
      </c>
      <c r="F16" s="40"/>
      <c r="G16" s="51">
        <f t="shared" si="0"/>
        <v>71428</v>
      </c>
    </row>
    <row r="17" spans="2:7" ht="16.5" customHeight="1">
      <c r="B17" s="9">
        <v>8</v>
      </c>
      <c r="C17" s="20" t="s">
        <v>32</v>
      </c>
      <c r="D17" s="22">
        <v>1</v>
      </c>
      <c r="E17" s="49">
        <v>71428</v>
      </c>
      <c r="F17" s="40"/>
      <c r="G17" s="51">
        <f t="shared" si="0"/>
        <v>71428</v>
      </c>
    </row>
    <row r="18" spans="2:7" ht="16.5" customHeight="1">
      <c r="B18" s="9">
        <v>9</v>
      </c>
      <c r="C18" s="20" t="s">
        <v>10</v>
      </c>
      <c r="D18" s="22">
        <v>1</v>
      </c>
      <c r="E18" s="49">
        <v>71428</v>
      </c>
      <c r="F18" s="40"/>
      <c r="G18" s="51">
        <f t="shared" si="0"/>
        <v>71428</v>
      </c>
    </row>
    <row r="19" spans="2:7" ht="16.5" customHeight="1">
      <c r="B19" s="9">
        <v>10</v>
      </c>
      <c r="C19" s="20" t="s">
        <v>36</v>
      </c>
      <c r="D19" s="19" t="s">
        <v>51</v>
      </c>
      <c r="E19" s="49">
        <v>71428</v>
      </c>
      <c r="F19" s="40"/>
      <c r="G19" s="51">
        <v>71428</v>
      </c>
    </row>
    <row r="20" spans="2:7" ht="15" customHeight="1">
      <c r="B20" s="9">
        <v>11</v>
      </c>
      <c r="C20" s="20" t="s">
        <v>11</v>
      </c>
      <c r="D20" s="22">
        <v>1</v>
      </c>
      <c r="E20" s="49">
        <v>71428</v>
      </c>
      <c r="F20" s="40"/>
      <c r="G20" s="51">
        <f t="shared" si="0"/>
        <v>71428</v>
      </c>
    </row>
    <row r="21" spans="2:7" ht="24.75" customHeight="1">
      <c r="B21" s="9">
        <v>12</v>
      </c>
      <c r="C21" s="21" t="s">
        <v>31</v>
      </c>
      <c r="D21" s="22">
        <v>1</v>
      </c>
      <c r="E21" s="49">
        <v>71428</v>
      </c>
      <c r="F21" s="40"/>
      <c r="G21" s="51">
        <f t="shared" si="0"/>
        <v>71428</v>
      </c>
    </row>
    <row r="22" spans="2:9" ht="15" customHeight="1">
      <c r="B22" s="9">
        <v>13</v>
      </c>
      <c r="C22" s="20" t="s">
        <v>3</v>
      </c>
      <c r="D22" s="22">
        <v>1</v>
      </c>
      <c r="E22" s="49">
        <v>71428</v>
      </c>
      <c r="F22" s="40"/>
      <c r="G22" s="51">
        <f t="shared" si="0"/>
        <v>71428</v>
      </c>
      <c r="I22" t="s">
        <v>15</v>
      </c>
    </row>
    <row r="23" spans="2:7" ht="18.75" customHeight="1">
      <c r="B23" s="65" t="s">
        <v>12</v>
      </c>
      <c r="C23" s="66"/>
      <c r="D23" s="38">
        <v>19</v>
      </c>
      <c r="E23" s="48">
        <f>SUM(E10:E22)</f>
        <v>999280</v>
      </c>
      <c r="F23" s="38">
        <f>SUM(F10:F22)</f>
        <v>0</v>
      </c>
      <c r="G23" s="48">
        <f>SUM(G10:G22)</f>
        <v>1453564</v>
      </c>
    </row>
    <row r="24" spans="2:7" ht="23.25" customHeight="1">
      <c r="B24" s="6"/>
      <c r="C24" s="6"/>
      <c r="D24" s="6"/>
      <c r="E24" s="6"/>
      <c r="F24" s="6"/>
      <c r="G24" s="6"/>
    </row>
    <row r="25" spans="2:7" ht="23.25" customHeight="1">
      <c r="B25" s="57" t="s">
        <v>20</v>
      </c>
      <c r="C25" s="58"/>
      <c r="D25" s="58"/>
      <c r="E25" s="58"/>
      <c r="F25" s="58"/>
      <c r="G25" s="58"/>
    </row>
  </sheetData>
  <sheetProtection/>
  <mergeCells count="7">
    <mergeCell ref="F2:G2"/>
    <mergeCell ref="B5:G5"/>
    <mergeCell ref="B6:C6"/>
    <mergeCell ref="B7:G7"/>
    <mergeCell ref="B25:G25"/>
    <mergeCell ref="F3:G3"/>
    <mergeCell ref="B23:C2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4" sqref="K14"/>
    </sheetView>
  </sheetViews>
  <sheetFormatPr defaultColWidth="10.25390625" defaultRowHeight="23.25" customHeight="1"/>
  <cols>
    <col min="1" max="1" width="4.375" style="0" customWidth="1"/>
    <col min="2" max="2" width="4.00390625" style="0" customWidth="1"/>
    <col min="3" max="3" width="26.625" style="0" customWidth="1"/>
    <col min="4" max="4" width="12.625" style="0" customWidth="1"/>
    <col min="5" max="5" width="16.75390625" style="0" customWidth="1"/>
    <col min="6" max="6" width="0.37109375" style="0" hidden="1" customWidth="1"/>
    <col min="7" max="7" width="13.00390625" style="0" customWidth="1"/>
    <col min="8" max="8" width="16.375" style="0" customWidth="1"/>
  </cols>
  <sheetData>
    <row r="1" spans="1:8" ht="18.75" customHeight="1">
      <c r="A1" s="6"/>
      <c r="B1" s="67"/>
      <c r="C1" s="67"/>
      <c r="D1" s="67"/>
      <c r="E1" s="67"/>
      <c r="F1" s="67"/>
      <c r="G1" s="67"/>
      <c r="H1" s="3" t="s">
        <v>21</v>
      </c>
    </row>
    <row r="2" spans="1:9" ht="15.75" customHeight="1">
      <c r="A2" s="6"/>
      <c r="B2" s="3"/>
      <c r="C2" s="3"/>
      <c r="D2" s="3"/>
      <c r="E2" s="3"/>
      <c r="F2" s="3"/>
      <c r="G2" s="59" t="s">
        <v>67</v>
      </c>
      <c r="H2" s="59"/>
      <c r="I2" s="1"/>
    </row>
    <row r="3" spans="1:9" ht="27.75" customHeight="1">
      <c r="A3" s="6"/>
      <c r="B3" s="3"/>
      <c r="C3" s="3"/>
      <c r="D3" s="3"/>
      <c r="E3" s="3"/>
      <c r="F3" s="3"/>
      <c r="G3" s="59" t="s">
        <v>76</v>
      </c>
      <c r="H3" s="59"/>
      <c r="I3" s="1"/>
    </row>
    <row r="4" spans="1:8" ht="13.5" customHeight="1">
      <c r="A4" s="6"/>
      <c r="B4" s="6"/>
      <c r="C4" s="6"/>
      <c r="D4" s="6"/>
      <c r="E4" s="6"/>
      <c r="F4" s="6"/>
      <c r="G4" s="6"/>
      <c r="H4" s="6"/>
    </row>
    <row r="5" spans="1:8" ht="43.5" customHeight="1">
      <c r="A5" s="6"/>
      <c r="B5" s="60" t="s">
        <v>27</v>
      </c>
      <c r="C5" s="60"/>
      <c r="D5" s="60"/>
      <c r="E5" s="60"/>
      <c r="F5" s="60"/>
      <c r="G5" s="60"/>
      <c r="H5" s="60"/>
    </row>
    <row r="6" spans="1:8" ht="26.25" customHeight="1">
      <c r="A6" s="6"/>
      <c r="B6" s="61" t="s">
        <v>7</v>
      </c>
      <c r="C6" s="61"/>
      <c r="D6" s="16" t="s">
        <v>18</v>
      </c>
      <c r="E6" s="16"/>
      <c r="F6" s="16"/>
      <c r="G6" s="16"/>
      <c r="H6" s="6"/>
    </row>
    <row r="7" spans="1:8" ht="51" customHeight="1">
      <c r="A7" s="6"/>
      <c r="B7" s="17" t="s">
        <v>0</v>
      </c>
      <c r="C7" s="10" t="s">
        <v>4</v>
      </c>
      <c r="D7" s="11" t="s">
        <v>5</v>
      </c>
      <c r="E7" s="12" t="s">
        <v>13</v>
      </c>
      <c r="F7" s="12"/>
      <c r="G7" s="12" t="s">
        <v>16</v>
      </c>
      <c r="H7" s="11" t="s">
        <v>19</v>
      </c>
    </row>
    <row r="8" spans="1:8" ht="12" customHeight="1">
      <c r="A8" s="6"/>
      <c r="B8" s="9">
        <v>1</v>
      </c>
      <c r="C8" s="9">
        <v>2</v>
      </c>
      <c r="D8" s="9">
        <v>3</v>
      </c>
      <c r="E8" s="9">
        <v>4</v>
      </c>
      <c r="F8" s="13"/>
      <c r="G8" s="13">
        <v>5</v>
      </c>
      <c r="H8" s="18">
        <v>6</v>
      </c>
    </row>
    <row r="9" spans="1:8" ht="18.75" customHeight="1">
      <c r="A9" s="6"/>
      <c r="B9" s="9">
        <v>1</v>
      </c>
      <c r="C9" s="20" t="s">
        <v>1</v>
      </c>
      <c r="D9" s="22">
        <v>1</v>
      </c>
      <c r="E9" s="49">
        <v>145000</v>
      </c>
      <c r="F9" s="40">
        <f>D9*E9</f>
        <v>145000</v>
      </c>
      <c r="G9" s="40"/>
      <c r="H9" s="47">
        <f>F9+G9</f>
        <v>145000</v>
      </c>
    </row>
    <row r="10" spans="1:8" ht="25.5" customHeight="1">
      <c r="A10" s="6"/>
      <c r="B10" s="9">
        <v>2</v>
      </c>
      <c r="C10" s="21" t="s">
        <v>30</v>
      </c>
      <c r="D10" s="22">
        <v>1</v>
      </c>
      <c r="E10" s="50">
        <v>80000</v>
      </c>
      <c r="F10" s="40">
        <f>D10*E10</f>
        <v>80000</v>
      </c>
      <c r="G10" s="41"/>
      <c r="H10" s="47">
        <f>F10+G10</f>
        <v>80000</v>
      </c>
    </row>
    <row r="11" spans="1:10" ht="18.75" customHeight="1">
      <c r="A11" s="6"/>
      <c r="B11" s="9">
        <v>3</v>
      </c>
      <c r="C11" s="20" t="s">
        <v>6</v>
      </c>
      <c r="D11" s="22">
        <v>1</v>
      </c>
      <c r="E11" s="49">
        <v>71428</v>
      </c>
      <c r="F11" s="40">
        <f aca="true" t="shared" si="0" ref="F11:F24">D11*E11</f>
        <v>71428</v>
      </c>
      <c r="G11" s="40"/>
      <c r="H11" s="47">
        <f aca="true" t="shared" si="1" ref="H11:H24">F11+G11</f>
        <v>71428</v>
      </c>
      <c r="J11" t="s">
        <v>17</v>
      </c>
    </row>
    <row r="12" spans="1:8" ht="18.75" customHeight="1">
      <c r="A12" s="6"/>
      <c r="B12" s="9">
        <v>4</v>
      </c>
      <c r="C12" s="20" t="s">
        <v>2</v>
      </c>
      <c r="D12" s="22">
        <v>1</v>
      </c>
      <c r="E12" s="49">
        <v>71428</v>
      </c>
      <c r="F12" s="40">
        <f>D12*E12</f>
        <v>71428</v>
      </c>
      <c r="G12" s="40"/>
      <c r="H12" s="47">
        <f>F12+G12</f>
        <v>71428</v>
      </c>
    </row>
    <row r="13" spans="1:8" ht="18.75" customHeight="1">
      <c r="A13" s="6"/>
      <c r="B13" s="9">
        <v>5</v>
      </c>
      <c r="C13" s="21" t="s">
        <v>8</v>
      </c>
      <c r="D13" s="22">
        <v>9</v>
      </c>
      <c r="E13" s="49">
        <v>80000</v>
      </c>
      <c r="F13" s="40">
        <f t="shared" si="0"/>
        <v>720000</v>
      </c>
      <c r="G13" s="40"/>
      <c r="H13" s="47">
        <f t="shared" si="1"/>
        <v>720000</v>
      </c>
    </row>
    <row r="14" spans="1:8" ht="18.75" customHeight="1">
      <c r="A14" s="6"/>
      <c r="B14" s="9">
        <v>6</v>
      </c>
      <c r="C14" s="20" t="s">
        <v>32</v>
      </c>
      <c r="D14" s="22">
        <v>2</v>
      </c>
      <c r="E14" s="49">
        <v>71428</v>
      </c>
      <c r="F14" s="40">
        <f t="shared" si="0"/>
        <v>142856</v>
      </c>
      <c r="G14" s="40"/>
      <c r="H14" s="47">
        <f t="shared" si="1"/>
        <v>142856</v>
      </c>
    </row>
    <row r="15" spans="1:8" ht="28.5" customHeight="1">
      <c r="A15" s="6"/>
      <c r="B15" s="9">
        <v>7</v>
      </c>
      <c r="C15" s="21" t="s">
        <v>31</v>
      </c>
      <c r="D15" s="22">
        <v>1</v>
      </c>
      <c r="E15" s="49">
        <v>71428</v>
      </c>
      <c r="F15" s="40">
        <f t="shared" si="0"/>
        <v>71428</v>
      </c>
      <c r="G15" s="40"/>
      <c r="H15" s="47">
        <f t="shared" si="1"/>
        <v>71428</v>
      </c>
    </row>
    <row r="16" spans="1:8" ht="18.75" customHeight="1">
      <c r="A16" s="6"/>
      <c r="B16" s="9">
        <v>8</v>
      </c>
      <c r="C16" s="20" t="s">
        <v>10</v>
      </c>
      <c r="D16" s="22">
        <v>1</v>
      </c>
      <c r="E16" s="49">
        <v>71428</v>
      </c>
      <c r="F16" s="40">
        <f t="shared" si="0"/>
        <v>71428</v>
      </c>
      <c r="G16" s="40"/>
      <c r="H16" s="47">
        <f t="shared" si="1"/>
        <v>71428</v>
      </c>
    </row>
    <row r="17" spans="1:8" ht="18.75" customHeight="1">
      <c r="A17" s="6"/>
      <c r="B17" s="9">
        <v>9</v>
      </c>
      <c r="C17" s="21" t="s">
        <v>28</v>
      </c>
      <c r="D17" s="22">
        <v>3</v>
      </c>
      <c r="E17" s="49">
        <v>71428</v>
      </c>
      <c r="F17" s="40">
        <f t="shared" si="0"/>
        <v>214284</v>
      </c>
      <c r="G17" s="40"/>
      <c r="H17" s="47">
        <f t="shared" si="1"/>
        <v>214284</v>
      </c>
    </row>
    <row r="18" spans="1:8" ht="18.75" customHeight="1">
      <c r="A18" s="6"/>
      <c r="B18" s="9">
        <v>10</v>
      </c>
      <c r="C18" s="21" t="s">
        <v>9</v>
      </c>
      <c r="D18" s="22">
        <v>9</v>
      </c>
      <c r="E18" s="49">
        <v>71428</v>
      </c>
      <c r="F18" s="40">
        <f t="shared" si="0"/>
        <v>642852</v>
      </c>
      <c r="G18" s="40"/>
      <c r="H18" s="47">
        <f t="shared" si="1"/>
        <v>642852</v>
      </c>
    </row>
    <row r="19" spans="1:8" ht="20.25" customHeight="1">
      <c r="A19" s="6"/>
      <c r="B19" s="9">
        <v>11</v>
      </c>
      <c r="C19" s="21" t="s">
        <v>29</v>
      </c>
      <c r="D19" s="22">
        <v>0.5</v>
      </c>
      <c r="E19" s="49">
        <v>71428</v>
      </c>
      <c r="F19" s="40"/>
      <c r="G19" s="40"/>
      <c r="H19" s="47">
        <v>38952</v>
      </c>
    </row>
    <row r="20" spans="1:8" ht="18.75" customHeight="1">
      <c r="A20" s="6"/>
      <c r="B20" s="9">
        <v>12</v>
      </c>
      <c r="C20" s="20" t="s">
        <v>11</v>
      </c>
      <c r="D20" s="22">
        <v>1</v>
      </c>
      <c r="E20" s="49">
        <v>71428</v>
      </c>
      <c r="F20" s="40">
        <f t="shared" si="0"/>
        <v>71428</v>
      </c>
      <c r="G20" s="40"/>
      <c r="H20" s="47">
        <f t="shared" si="1"/>
        <v>71428</v>
      </c>
    </row>
    <row r="21" spans="1:8" ht="18.75" customHeight="1">
      <c r="A21" s="6"/>
      <c r="B21" s="9">
        <v>13</v>
      </c>
      <c r="C21" s="20" t="s">
        <v>3</v>
      </c>
      <c r="D21" s="22">
        <v>1</v>
      </c>
      <c r="E21" s="49">
        <v>71428</v>
      </c>
      <c r="F21" s="40">
        <f t="shared" si="0"/>
        <v>71428</v>
      </c>
      <c r="G21" s="40"/>
      <c r="H21" s="47">
        <f t="shared" si="1"/>
        <v>71428</v>
      </c>
    </row>
    <row r="22" spans="1:8" ht="18.75" customHeight="1">
      <c r="A22" s="6"/>
      <c r="B22" s="9">
        <v>14</v>
      </c>
      <c r="C22" s="20" t="s">
        <v>14</v>
      </c>
      <c r="D22" s="22">
        <v>1</v>
      </c>
      <c r="E22" s="49">
        <v>71428</v>
      </c>
      <c r="F22" s="40">
        <f t="shared" si="0"/>
        <v>71428</v>
      </c>
      <c r="G22" s="40"/>
      <c r="H22" s="47">
        <f t="shared" si="1"/>
        <v>71428</v>
      </c>
    </row>
    <row r="23" spans="1:8" ht="18.75" customHeight="1">
      <c r="A23" s="6"/>
      <c r="B23" s="9">
        <v>15</v>
      </c>
      <c r="C23" s="20" t="s">
        <v>64</v>
      </c>
      <c r="D23" s="22">
        <v>1</v>
      </c>
      <c r="E23" s="49">
        <v>71428</v>
      </c>
      <c r="F23" s="40">
        <f t="shared" si="0"/>
        <v>71428</v>
      </c>
      <c r="G23" s="40"/>
      <c r="H23" s="47">
        <f t="shared" si="1"/>
        <v>71428</v>
      </c>
    </row>
    <row r="24" spans="1:8" ht="18.75" customHeight="1">
      <c r="A24" s="6"/>
      <c r="B24" s="9">
        <v>16</v>
      </c>
      <c r="C24" s="20" t="s">
        <v>65</v>
      </c>
      <c r="D24" s="22">
        <v>2</v>
      </c>
      <c r="E24" s="49">
        <v>71428</v>
      </c>
      <c r="F24" s="40">
        <f t="shared" si="0"/>
        <v>142856</v>
      </c>
      <c r="G24" s="40"/>
      <c r="H24" s="47">
        <f t="shared" si="1"/>
        <v>142856</v>
      </c>
    </row>
    <row r="25" spans="1:8" ht="18.75" customHeight="1">
      <c r="A25" s="6"/>
      <c r="B25" s="68" t="s">
        <v>12</v>
      </c>
      <c r="C25" s="69"/>
      <c r="D25" s="38">
        <f>SUM(D9:D24)</f>
        <v>35.5</v>
      </c>
      <c r="E25" s="48">
        <f>SUM(E9:E24)</f>
        <v>1233564</v>
      </c>
      <c r="F25" s="38">
        <f>SUM(F9:F24)</f>
        <v>2659272</v>
      </c>
      <c r="G25" s="38">
        <f>SUM(G9:G24)</f>
        <v>0</v>
      </c>
      <c r="H25" s="48">
        <f>SUM(H9:H24)</f>
        <v>2698224</v>
      </c>
    </row>
    <row r="26" spans="1:8" ht="23.25" customHeight="1">
      <c r="A26" s="6"/>
      <c r="B26" s="6"/>
      <c r="C26" s="6"/>
      <c r="D26" s="6"/>
      <c r="E26" s="6"/>
      <c r="F26" s="6"/>
      <c r="G26" s="6"/>
      <c r="H26" s="6"/>
    </row>
    <row r="27" spans="1:8" ht="23.25" customHeight="1">
      <c r="A27" s="6"/>
      <c r="B27" s="57" t="s">
        <v>20</v>
      </c>
      <c r="C27" s="58"/>
      <c r="D27" s="58"/>
      <c r="E27" s="58"/>
      <c r="F27" s="58"/>
      <c r="G27" s="58"/>
      <c r="H27" s="58"/>
    </row>
  </sheetData>
  <sheetProtection/>
  <mergeCells count="7">
    <mergeCell ref="B27:H27"/>
    <mergeCell ref="B1:G1"/>
    <mergeCell ref="B5:H5"/>
    <mergeCell ref="B6:C6"/>
    <mergeCell ref="G2:H2"/>
    <mergeCell ref="G3:H3"/>
    <mergeCell ref="B25:C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32"/>
      <c r="C1" s="32"/>
      <c r="D1" s="32"/>
      <c r="E1" s="32"/>
      <c r="F1" s="32"/>
      <c r="G1" s="33" t="s">
        <v>62</v>
      </c>
      <c r="H1" s="34"/>
    </row>
    <row r="2" spans="2:8" ht="21" customHeight="1">
      <c r="B2" s="35"/>
      <c r="C2" s="35"/>
      <c r="D2" s="32"/>
      <c r="E2" s="35"/>
      <c r="F2" s="59" t="s">
        <v>67</v>
      </c>
      <c r="G2" s="59"/>
      <c r="H2" s="34"/>
    </row>
    <row r="3" spans="2:8" ht="29.25" customHeight="1">
      <c r="B3" s="34"/>
      <c r="C3" s="32"/>
      <c r="D3" s="32"/>
      <c r="E3" s="35"/>
      <c r="F3" s="59" t="s">
        <v>76</v>
      </c>
      <c r="G3" s="59"/>
      <c r="H3" s="34"/>
    </row>
    <row r="4" spans="2:8" ht="9.75" customHeight="1">
      <c r="B4" s="34"/>
      <c r="C4" s="32"/>
      <c r="D4" s="32"/>
      <c r="E4" s="32"/>
      <c r="F4" s="32"/>
      <c r="G4" s="32"/>
      <c r="H4" s="34"/>
    </row>
    <row r="5" spans="2:8" ht="32.25" customHeight="1">
      <c r="B5" s="60" t="s">
        <v>49</v>
      </c>
      <c r="C5" s="60"/>
      <c r="D5" s="60"/>
      <c r="E5" s="60"/>
      <c r="F5" s="60"/>
      <c r="G5" s="60"/>
      <c r="H5" s="34"/>
    </row>
    <row r="6" spans="2:8" ht="26.25" customHeight="1">
      <c r="B6" s="61" t="s">
        <v>7</v>
      </c>
      <c r="C6" s="61"/>
      <c r="D6" s="16" t="s">
        <v>41</v>
      </c>
      <c r="E6" s="16"/>
      <c r="F6" s="16"/>
      <c r="G6" s="16"/>
      <c r="H6" s="34"/>
    </row>
    <row r="7" spans="2:8" ht="9" customHeight="1">
      <c r="B7" s="62"/>
      <c r="C7" s="62"/>
      <c r="D7" s="62"/>
      <c r="E7" s="62"/>
      <c r="F7" s="62"/>
      <c r="G7" s="62"/>
      <c r="H7" s="34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34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34"/>
    </row>
    <row r="10" spans="2:8" ht="16.5" customHeight="1">
      <c r="B10" s="9">
        <v>1</v>
      </c>
      <c r="C10" s="20" t="s">
        <v>1</v>
      </c>
      <c r="D10" s="43">
        <v>1</v>
      </c>
      <c r="E10" s="49">
        <v>90000</v>
      </c>
      <c r="F10" s="49"/>
      <c r="G10" s="51">
        <f>E10+F10</f>
        <v>90000</v>
      </c>
      <c r="H10" s="34"/>
    </row>
    <row r="11" spans="2:8" ht="12.75" customHeight="1">
      <c r="B11" s="9">
        <v>2</v>
      </c>
      <c r="C11" s="20" t="s">
        <v>6</v>
      </c>
      <c r="D11" s="42">
        <v>0.5</v>
      </c>
      <c r="E11" s="49">
        <v>71428</v>
      </c>
      <c r="F11" s="49"/>
      <c r="G11" s="51">
        <f aca="true" t="shared" si="0" ref="G11:G16">D11*E11+F11</f>
        <v>35714</v>
      </c>
      <c r="H11" s="34"/>
    </row>
    <row r="12" spans="2:8" ht="16.5" customHeight="1">
      <c r="B12" s="9">
        <v>3</v>
      </c>
      <c r="C12" s="20" t="s">
        <v>8</v>
      </c>
      <c r="D12" s="43">
        <v>1</v>
      </c>
      <c r="E12" s="49">
        <v>80000</v>
      </c>
      <c r="F12" s="49"/>
      <c r="G12" s="51">
        <f t="shared" si="0"/>
        <v>80000</v>
      </c>
      <c r="H12" s="34"/>
    </row>
    <row r="13" spans="2:8" ht="16.5" customHeight="1">
      <c r="B13" s="9">
        <v>4</v>
      </c>
      <c r="C13" s="20" t="s">
        <v>9</v>
      </c>
      <c r="D13" s="43">
        <v>1</v>
      </c>
      <c r="E13" s="49">
        <v>71428</v>
      </c>
      <c r="F13" s="49"/>
      <c r="G13" s="51">
        <f t="shared" si="0"/>
        <v>71428</v>
      </c>
      <c r="H13" s="34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 t="shared" si="0"/>
        <v>35714</v>
      </c>
    </row>
    <row r="15" spans="2:8" ht="16.5" customHeight="1">
      <c r="B15" s="9">
        <v>6</v>
      </c>
      <c r="C15" s="20" t="s">
        <v>10</v>
      </c>
      <c r="D15" s="43">
        <v>1</v>
      </c>
      <c r="E15" s="49">
        <v>71428</v>
      </c>
      <c r="F15" s="49"/>
      <c r="G15" s="51">
        <f t="shared" si="0"/>
        <v>71428</v>
      </c>
      <c r="H15" s="34"/>
    </row>
    <row r="16" spans="2:8" ht="16.5" customHeight="1">
      <c r="B16" s="9">
        <v>7</v>
      </c>
      <c r="C16" s="20" t="s">
        <v>2</v>
      </c>
      <c r="D16" s="42">
        <v>0.5</v>
      </c>
      <c r="E16" s="49">
        <v>71428</v>
      </c>
      <c r="F16" s="49"/>
      <c r="G16" s="51">
        <f t="shared" si="0"/>
        <v>35714</v>
      </c>
      <c r="H16" s="34"/>
    </row>
    <row r="17" spans="2:8" ht="18.75" customHeight="1">
      <c r="B17" s="65" t="s">
        <v>12</v>
      </c>
      <c r="C17" s="66"/>
      <c r="D17" s="38">
        <f>SUM(D10:D16)</f>
        <v>5.5</v>
      </c>
      <c r="E17" s="48">
        <f>SUM(E10:E16)</f>
        <v>527140</v>
      </c>
      <c r="F17" s="48">
        <f>SUM(F10:F16)</f>
        <v>0</v>
      </c>
      <c r="G17" s="48">
        <f>SUM(G10:G16)</f>
        <v>419998</v>
      </c>
      <c r="H17" s="34"/>
    </row>
    <row r="18" spans="2:8" ht="23.25" customHeight="1">
      <c r="B18" s="34"/>
      <c r="C18" s="34"/>
      <c r="D18" s="36"/>
      <c r="E18" s="34"/>
      <c r="F18" s="34"/>
      <c r="G18" s="34"/>
      <c r="H18" s="34"/>
    </row>
    <row r="19" spans="2:8" ht="23.25" customHeight="1">
      <c r="B19" s="57" t="s">
        <v>20</v>
      </c>
      <c r="C19" s="58"/>
      <c r="D19" s="58"/>
      <c r="E19" s="58"/>
      <c r="F19" s="58"/>
      <c r="G19" s="58"/>
      <c r="H19" s="34"/>
    </row>
    <row r="20" spans="2:8" ht="23.25" customHeight="1">
      <c r="B20" s="34"/>
      <c r="C20" s="34"/>
      <c r="D20" s="34"/>
      <c r="E20" s="34"/>
      <c r="F20" s="34"/>
      <c r="G20" s="34"/>
      <c r="H20" s="34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61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60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8" t="s">
        <v>41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14">
        <v>1</v>
      </c>
      <c r="E10" s="53">
        <v>90000</v>
      </c>
      <c r="F10" s="53"/>
      <c r="G10" s="51">
        <f>E10+F10</f>
        <v>90000</v>
      </c>
      <c r="H10" s="6"/>
    </row>
    <row r="11" spans="2:8" ht="12.75" customHeight="1">
      <c r="B11" s="9">
        <v>2</v>
      </c>
      <c r="C11" s="20" t="s">
        <v>6</v>
      </c>
      <c r="D11" s="23">
        <v>0.5</v>
      </c>
      <c r="E11" s="53">
        <v>71428</v>
      </c>
      <c r="F11" s="53"/>
      <c r="G11" s="51">
        <f aca="true" t="shared" si="0" ref="G11:G16">D11*E11+F11</f>
        <v>35714</v>
      </c>
      <c r="H11" s="6"/>
    </row>
    <row r="12" spans="2:8" ht="16.5" customHeight="1">
      <c r="B12" s="9">
        <v>3</v>
      </c>
      <c r="C12" s="20" t="s">
        <v>8</v>
      </c>
      <c r="D12" s="14">
        <v>1</v>
      </c>
      <c r="E12" s="53">
        <v>80000</v>
      </c>
      <c r="F12" s="53"/>
      <c r="G12" s="51">
        <f t="shared" si="0"/>
        <v>80000</v>
      </c>
      <c r="H12" s="6"/>
    </row>
    <row r="13" spans="2:8" ht="16.5" customHeight="1">
      <c r="B13" s="9">
        <v>4</v>
      </c>
      <c r="C13" s="20" t="s">
        <v>9</v>
      </c>
      <c r="D13" s="14">
        <v>1</v>
      </c>
      <c r="E13" s="53">
        <v>71428</v>
      </c>
      <c r="F13" s="53"/>
      <c r="G13" s="51">
        <f t="shared" si="0"/>
        <v>71428</v>
      </c>
      <c r="H13" s="6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 t="shared" si="0"/>
        <v>35714</v>
      </c>
    </row>
    <row r="15" spans="2:8" ht="16.5" customHeight="1">
      <c r="B15" s="9">
        <v>6</v>
      </c>
      <c r="C15" s="20" t="s">
        <v>10</v>
      </c>
      <c r="D15" s="43">
        <v>1</v>
      </c>
      <c r="E15" s="49">
        <v>71428</v>
      </c>
      <c r="F15" s="49"/>
      <c r="G15" s="51">
        <f t="shared" si="0"/>
        <v>71428</v>
      </c>
      <c r="H15" s="34"/>
    </row>
    <row r="16" spans="2:8" ht="16.5" customHeight="1">
      <c r="B16" s="9">
        <v>7</v>
      </c>
      <c r="C16" s="20" t="s">
        <v>2</v>
      </c>
      <c r="D16" s="42">
        <v>0.5</v>
      </c>
      <c r="E16" s="49">
        <v>71428</v>
      </c>
      <c r="F16" s="49"/>
      <c r="G16" s="51">
        <f t="shared" si="0"/>
        <v>35714</v>
      </c>
      <c r="H16" s="34"/>
    </row>
    <row r="17" spans="2:8" ht="18.75" customHeight="1">
      <c r="B17" s="63" t="s">
        <v>12</v>
      </c>
      <c r="C17" s="64"/>
      <c r="D17" s="37">
        <f>D10+D11+D12+D13+D15+D14+D16</f>
        <v>5.5</v>
      </c>
      <c r="E17" s="52">
        <f>SUM(E10:E16)</f>
        <v>527140</v>
      </c>
      <c r="F17" s="52">
        <f>SUM(F10:F16)</f>
        <v>0</v>
      </c>
      <c r="G17" s="52">
        <f>SUM(G10:G16)</f>
        <v>419998</v>
      </c>
      <c r="H17" s="6"/>
    </row>
    <row r="18" spans="2:8" ht="23.25" customHeight="1">
      <c r="B18" s="6"/>
      <c r="C18" s="6"/>
      <c r="D18" s="6"/>
      <c r="E18" s="6"/>
      <c r="F18" s="6"/>
      <c r="G18" s="6"/>
      <c r="H18" s="6"/>
    </row>
    <row r="19" spans="2:8" ht="23.25" customHeight="1">
      <c r="B19" s="57" t="s">
        <v>20</v>
      </c>
      <c r="C19" s="58"/>
      <c r="D19" s="58"/>
      <c r="E19" s="58"/>
      <c r="F19" s="58"/>
      <c r="G19" s="58"/>
      <c r="H19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59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43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8" t="s">
        <v>41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14">
        <v>1</v>
      </c>
      <c r="E10" s="53">
        <v>90000</v>
      </c>
      <c r="F10" s="53"/>
      <c r="G10" s="51">
        <f>E10+F10</f>
        <v>90000</v>
      </c>
      <c r="H10" s="6"/>
    </row>
    <row r="11" spans="2:8" ht="12.75" customHeight="1">
      <c r="B11" s="9">
        <v>2</v>
      </c>
      <c r="C11" s="20" t="s">
        <v>6</v>
      </c>
      <c r="D11" s="23">
        <v>0.5</v>
      </c>
      <c r="E11" s="53">
        <v>71428</v>
      </c>
      <c r="F11" s="53"/>
      <c r="G11" s="51">
        <f aca="true" t="shared" si="0" ref="G11:G16">D11*E11+F11</f>
        <v>35714</v>
      </c>
      <c r="H11" s="6"/>
    </row>
    <row r="12" spans="2:8" ht="16.5" customHeight="1">
      <c r="B12" s="9">
        <v>3</v>
      </c>
      <c r="C12" s="20" t="s">
        <v>8</v>
      </c>
      <c r="D12" s="14">
        <v>1</v>
      </c>
      <c r="E12" s="53">
        <v>80000</v>
      </c>
      <c r="F12" s="53"/>
      <c r="G12" s="51">
        <f t="shared" si="0"/>
        <v>80000</v>
      </c>
      <c r="H12" s="6"/>
    </row>
    <row r="13" spans="2:8" ht="16.5" customHeight="1">
      <c r="B13" s="9">
        <v>4</v>
      </c>
      <c r="C13" s="20" t="s">
        <v>9</v>
      </c>
      <c r="D13" s="14">
        <v>1</v>
      </c>
      <c r="E13" s="53">
        <v>71428</v>
      </c>
      <c r="F13" s="53"/>
      <c r="G13" s="51">
        <f t="shared" si="0"/>
        <v>71428</v>
      </c>
      <c r="H13" s="6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 t="shared" si="0"/>
        <v>35714</v>
      </c>
    </row>
    <row r="15" spans="2:8" ht="16.5" customHeight="1">
      <c r="B15" s="9">
        <v>6</v>
      </c>
      <c r="C15" s="20" t="s">
        <v>10</v>
      </c>
      <c r="D15" s="43">
        <v>1</v>
      </c>
      <c r="E15" s="49">
        <v>71428</v>
      </c>
      <c r="F15" s="49"/>
      <c r="G15" s="51">
        <f t="shared" si="0"/>
        <v>71428</v>
      </c>
      <c r="H15" s="34"/>
    </row>
    <row r="16" spans="2:8" ht="16.5" customHeight="1">
      <c r="B16" s="9">
        <v>7</v>
      </c>
      <c r="C16" s="20" t="s">
        <v>2</v>
      </c>
      <c r="D16" s="42">
        <v>0.5</v>
      </c>
      <c r="E16" s="49">
        <v>71428</v>
      </c>
      <c r="F16" s="49"/>
      <c r="G16" s="51">
        <f t="shared" si="0"/>
        <v>35714</v>
      </c>
      <c r="H16" s="34"/>
    </row>
    <row r="17" spans="2:8" ht="18.75" customHeight="1">
      <c r="B17" s="63" t="s">
        <v>12</v>
      </c>
      <c r="C17" s="64"/>
      <c r="D17" s="37">
        <f>D10+D11+D12+D13+D15+D14+D16</f>
        <v>5.5</v>
      </c>
      <c r="E17" s="52">
        <f>SUM(E10:E16)</f>
        <v>527140</v>
      </c>
      <c r="F17" s="52">
        <f>SUM(F10:F16)</f>
        <v>0</v>
      </c>
      <c r="G17" s="52">
        <f>SUM(G10:G16)</f>
        <v>419998</v>
      </c>
      <c r="H17" s="6"/>
    </row>
    <row r="18" spans="2:8" ht="18.75" customHeight="1">
      <c r="B18" s="25"/>
      <c r="C18" s="25"/>
      <c r="D18" s="55"/>
      <c r="E18" s="26"/>
      <c r="F18" s="26"/>
      <c r="G18" s="26"/>
      <c r="H18" s="6"/>
    </row>
    <row r="19" spans="2:8" ht="23.25" customHeight="1">
      <c r="B19" s="57" t="s">
        <v>20</v>
      </c>
      <c r="C19" s="58"/>
      <c r="D19" s="58"/>
      <c r="E19" s="58"/>
      <c r="F19" s="58"/>
      <c r="G19" s="58"/>
      <c r="H19" s="6"/>
    </row>
    <row r="20" spans="2:8" ht="23.25" customHeight="1">
      <c r="B20" s="6"/>
      <c r="C20" s="6"/>
      <c r="D20" s="6"/>
      <c r="E20" s="6"/>
      <c r="F20" s="6"/>
      <c r="G20" s="6"/>
      <c r="H20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20.125" style="0" customWidth="1"/>
  </cols>
  <sheetData>
    <row r="1" spans="2:8" ht="18.75" customHeight="1">
      <c r="B1" s="2"/>
      <c r="C1" s="2"/>
      <c r="D1" s="2"/>
      <c r="E1" s="2"/>
      <c r="F1" s="2"/>
      <c r="G1" s="3" t="s">
        <v>58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40.5" customHeight="1">
      <c r="B4" s="60" t="s">
        <v>68</v>
      </c>
      <c r="C4" s="60"/>
      <c r="D4" s="60"/>
      <c r="E4" s="60"/>
      <c r="F4" s="60"/>
      <c r="G4" s="60"/>
      <c r="H4" s="6"/>
    </row>
    <row r="5" spans="2:8" ht="26.25" customHeight="1">
      <c r="B5" s="61" t="s">
        <v>7</v>
      </c>
      <c r="C5" s="61"/>
      <c r="D5" s="16" t="s">
        <v>73</v>
      </c>
      <c r="E5" s="8"/>
      <c r="F5" s="8"/>
      <c r="G5" s="8"/>
      <c r="H5" s="6"/>
    </row>
    <row r="6" spans="2:8" ht="9" customHeight="1">
      <c r="B6" s="62"/>
      <c r="C6" s="62"/>
      <c r="D6" s="62"/>
      <c r="E6" s="62"/>
      <c r="F6" s="62"/>
      <c r="G6" s="62"/>
      <c r="H6" s="6"/>
    </row>
    <row r="7" spans="2:8" ht="51.75" customHeight="1">
      <c r="B7" s="9" t="s">
        <v>0</v>
      </c>
      <c r="C7" s="10" t="s">
        <v>4</v>
      </c>
      <c r="D7" s="11" t="s">
        <v>5</v>
      </c>
      <c r="E7" s="12" t="s">
        <v>23</v>
      </c>
      <c r="F7" s="12" t="s">
        <v>16</v>
      </c>
      <c r="G7" s="11" t="s">
        <v>19</v>
      </c>
      <c r="H7" s="6"/>
    </row>
    <row r="8" spans="2:8" ht="13.5" customHeight="1">
      <c r="B8" s="9">
        <v>1</v>
      </c>
      <c r="C8" s="9">
        <v>2</v>
      </c>
      <c r="D8" s="9">
        <v>3</v>
      </c>
      <c r="E8" s="13">
        <v>4</v>
      </c>
      <c r="F8" s="13">
        <v>5</v>
      </c>
      <c r="G8" s="13">
        <v>6</v>
      </c>
      <c r="H8" s="6"/>
    </row>
    <row r="9" spans="2:8" ht="16.5" customHeight="1">
      <c r="B9" s="9">
        <v>1</v>
      </c>
      <c r="C9" s="20" t="s">
        <v>1</v>
      </c>
      <c r="D9" s="14">
        <v>1</v>
      </c>
      <c r="E9" s="53">
        <v>90000</v>
      </c>
      <c r="F9" s="53"/>
      <c r="G9" s="51">
        <f>E9+F9</f>
        <v>90000</v>
      </c>
      <c r="H9" s="6"/>
    </row>
    <row r="10" spans="2:8" ht="12.75" customHeight="1">
      <c r="B10" s="9">
        <v>2</v>
      </c>
      <c r="C10" s="20" t="s">
        <v>6</v>
      </c>
      <c r="D10" s="23">
        <v>0.5</v>
      </c>
      <c r="E10" s="53">
        <v>71428</v>
      </c>
      <c r="F10" s="53"/>
      <c r="G10" s="51">
        <f aca="true" t="shared" si="0" ref="G10:G16">D10*E10+F10</f>
        <v>35714</v>
      </c>
      <c r="H10" s="6"/>
    </row>
    <row r="11" spans="2:8" ht="16.5" customHeight="1">
      <c r="B11" s="9">
        <v>3</v>
      </c>
      <c r="C11" s="20" t="s">
        <v>8</v>
      </c>
      <c r="D11" s="14">
        <v>2</v>
      </c>
      <c r="E11" s="53">
        <v>80000</v>
      </c>
      <c r="F11" s="53"/>
      <c r="G11" s="51">
        <f t="shared" si="0"/>
        <v>160000</v>
      </c>
      <c r="H11" s="6"/>
    </row>
    <row r="12" spans="2:8" ht="16.5" customHeight="1">
      <c r="B12" s="9">
        <v>4</v>
      </c>
      <c r="C12" s="20" t="s">
        <v>9</v>
      </c>
      <c r="D12" s="14">
        <v>2</v>
      </c>
      <c r="E12" s="53">
        <v>71428</v>
      </c>
      <c r="F12" s="53"/>
      <c r="G12" s="51">
        <f t="shared" si="0"/>
        <v>142856</v>
      </c>
      <c r="H12" s="6"/>
    </row>
    <row r="13" spans="2:7" ht="16.5" customHeight="1">
      <c r="B13" s="9">
        <v>5</v>
      </c>
      <c r="C13" s="20" t="s">
        <v>32</v>
      </c>
      <c r="D13" s="23">
        <v>0.5</v>
      </c>
      <c r="E13" s="53">
        <v>71428</v>
      </c>
      <c r="F13" s="53"/>
      <c r="G13" s="51">
        <f t="shared" si="0"/>
        <v>35714</v>
      </c>
    </row>
    <row r="14" spans="2:8" ht="16.5" customHeight="1">
      <c r="B14" s="9">
        <v>6</v>
      </c>
      <c r="C14" s="20" t="s">
        <v>2</v>
      </c>
      <c r="D14" s="23">
        <v>0.5</v>
      </c>
      <c r="E14" s="53">
        <v>71428</v>
      </c>
      <c r="F14" s="53"/>
      <c r="G14" s="51">
        <f t="shared" si="0"/>
        <v>35714</v>
      </c>
      <c r="H14" s="6"/>
    </row>
    <row r="15" spans="2:8" ht="15.75" customHeight="1">
      <c r="B15" s="9">
        <v>7</v>
      </c>
      <c r="C15" s="20" t="s">
        <v>10</v>
      </c>
      <c r="D15" s="14">
        <v>1</v>
      </c>
      <c r="E15" s="53">
        <v>71428</v>
      </c>
      <c r="F15" s="53"/>
      <c r="G15" s="51">
        <f t="shared" si="0"/>
        <v>71428</v>
      </c>
      <c r="H15" s="6"/>
    </row>
    <row r="16" spans="2:8" ht="17.25" customHeight="1">
      <c r="B16" s="9">
        <v>8</v>
      </c>
      <c r="C16" s="20" t="s">
        <v>3</v>
      </c>
      <c r="D16" s="23">
        <v>0.5</v>
      </c>
      <c r="E16" s="53">
        <v>71428</v>
      </c>
      <c r="F16" s="53"/>
      <c r="G16" s="51">
        <f t="shared" si="0"/>
        <v>35714</v>
      </c>
      <c r="H16" s="6"/>
    </row>
    <row r="17" spans="2:8" ht="23.25" customHeight="1">
      <c r="B17" s="63" t="s">
        <v>12</v>
      </c>
      <c r="C17" s="64"/>
      <c r="D17" s="37">
        <f>SUM(D9:D16)</f>
        <v>8</v>
      </c>
      <c r="E17" s="52">
        <f>SUM(E9:E16)</f>
        <v>598568</v>
      </c>
      <c r="F17" s="52">
        <f>SUM(F9:F16)</f>
        <v>0</v>
      </c>
      <c r="G17" s="52">
        <f>SUM(G9:G16)</f>
        <v>607140</v>
      </c>
      <c r="H17" s="6"/>
    </row>
    <row r="18" spans="2:8" ht="23.25" customHeight="1">
      <c r="B18" s="27"/>
      <c r="C18" s="28"/>
      <c r="D18" s="29"/>
      <c r="E18" s="30"/>
      <c r="F18" s="30"/>
      <c r="G18" s="31"/>
      <c r="H18" s="6"/>
    </row>
    <row r="19" spans="2:8" ht="23.25" customHeight="1">
      <c r="B19" s="27"/>
      <c r="C19" s="28"/>
      <c r="D19" s="29"/>
      <c r="E19" s="30"/>
      <c r="F19" s="30"/>
      <c r="G19" s="31"/>
      <c r="H19" s="6"/>
    </row>
    <row r="20" spans="2:8" ht="23.25" customHeight="1">
      <c r="B20" s="57" t="s">
        <v>20</v>
      </c>
      <c r="C20" s="58"/>
      <c r="D20" s="58"/>
      <c r="E20" s="58"/>
      <c r="F20" s="58"/>
      <c r="G20" s="58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B17:C17"/>
    <mergeCell ref="F2:G2"/>
    <mergeCell ref="F3:G3"/>
    <mergeCell ref="B4:G4"/>
    <mergeCell ref="B5:C5"/>
    <mergeCell ref="B6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57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44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16" t="s">
        <v>73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14">
        <v>1</v>
      </c>
      <c r="E10" s="53">
        <v>90000</v>
      </c>
      <c r="F10" s="53"/>
      <c r="G10" s="51">
        <f>E10+F10</f>
        <v>90000</v>
      </c>
      <c r="H10" s="6"/>
    </row>
    <row r="11" spans="2:8" ht="12.75" customHeight="1">
      <c r="B11" s="9">
        <v>2</v>
      </c>
      <c r="C11" s="20" t="s">
        <v>6</v>
      </c>
      <c r="D11" s="23">
        <v>0.5</v>
      </c>
      <c r="E11" s="53">
        <v>71428</v>
      </c>
      <c r="F11" s="53"/>
      <c r="G11" s="51">
        <f aca="true" t="shared" si="0" ref="G11:G17">D11*E11+F11</f>
        <v>35714</v>
      </c>
      <c r="H11" s="6"/>
    </row>
    <row r="12" spans="2:8" ht="16.5" customHeight="1">
      <c r="B12" s="9">
        <v>3</v>
      </c>
      <c r="C12" s="20" t="s">
        <v>8</v>
      </c>
      <c r="D12" s="14">
        <v>2</v>
      </c>
      <c r="E12" s="53">
        <v>80000</v>
      </c>
      <c r="F12" s="53"/>
      <c r="G12" s="51">
        <f t="shared" si="0"/>
        <v>160000</v>
      </c>
      <c r="H12" s="6"/>
    </row>
    <row r="13" spans="2:8" ht="16.5" customHeight="1">
      <c r="B13" s="9">
        <v>4</v>
      </c>
      <c r="C13" s="20" t="s">
        <v>9</v>
      </c>
      <c r="D13" s="14">
        <v>2</v>
      </c>
      <c r="E13" s="53">
        <v>71428</v>
      </c>
      <c r="F13" s="53"/>
      <c r="G13" s="51">
        <f t="shared" si="0"/>
        <v>142856</v>
      </c>
      <c r="H13" s="6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 t="shared" si="0"/>
        <v>35714</v>
      </c>
    </row>
    <row r="15" spans="2:8" ht="17.25" customHeight="1">
      <c r="B15" s="9">
        <v>6</v>
      </c>
      <c r="C15" s="20" t="s">
        <v>2</v>
      </c>
      <c r="D15" s="23">
        <v>0.5</v>
      </c>
      <c r="E15" s="53">
        <v>71428</v>
      </c>
      <c r="F15" s="53"/>
      <c r="G15" s="51">
        <f t="shared" si="0"/>
        <v>35714</v>
      </c>
      <c r="H15" s="6"/>
    </row>
    <row r="16" spans="2:8" ht="16.5" customHeight="1">
      <c r="B16" s="9">
        <v>7</v>
      </c>
      <c r="C16" s="20" t="s">
        <v>10</v>
      </c>
      <c r="D16" s="14">
        <v>1</v>
      </c>
      <c r="E16" s="53">
        <v>71428</v>
      </c>
      <c r="F16" s="53"/>
      <c r="G16" s="51">
        <f t="shared" si="0"/>
        <v>71428</v>
      </c>
      <c r="H16" s="6"/>
    </row>
    <row r="17" spans="2:9" ht="18" customHeight="1">
      <c r="B17" s="9">
        <v>8</v>
      </c>
      <c r="C17" s="20" t="s">
        <v>3</v>
      </c>
      <c r="D17" s="23">
        <v>0.5</v>
      </c>
      <c r="E17" s="53">
        <v>71428</v>
      </c>
      <c r="F17" s="53"/>
      <c r="G17" s="51">
        <f t="shared" si="0"/>
        <v>35714</v>
      </c>
      <c r="H17" s="6"/>
      <c r="I17" t="s">
        <v>15</v>
      </c>
    </row>
    <row r="18" spans="2:8" ht="18.75" customHeight="1">
      <c r="B18" s="63" t="s">
        <v>12</v>
      </c>
      <c r="C18" s="64"/>
      <c r="D18" s="37">
        <f>SUM(D10:D17)</f>
        <v>8</v>
      </c>
      <c r="E18" s="52">
        <f>SUM(E10:E17)</f>
        <v>598568</v>
      </c>
      <c r="F18" s="52">
        <f>SUM(F10:F17)</f>
        <v>0</v>
      </c>
      <c r="G18" s="52">
        <f>SUM(G10:G17)</f>
        <v>607140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57" t="s">
        <v>20</v>
      </c>
      <c r="C20" s="58"/>
      <c r="D20" s="58"/>
      <c r="E20" s="58"/>
      <c r="F20" s="58"/>
      <c r="G20" s="58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7">
      <selection activeCell="F3" sqref="F3:G3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56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40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16" t="s">
        <v>73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14">
        <v>1</v>
      </c>
      <c r="E10" s="53">
        <v>90000</v>
      </c>
      <c r="F10" s="53"/>
      <c r="G10" s="51">
        <f>E10+F10</f>
        <v>90000</v>
      </c>
      <c r="H10" s="6"/>
    </row>
    <row r="11" spans="2:8" ht="12.75" customHeight="1">
      <c r="B11" s="9">
        <v>2</v>
      </c>
      <c r="C11" s="20" t="s">
        <v>6</v>
      </c>
      <c r="D11" s="23">
        <v>0.5</v>
      </c>
      <c r="E11" s="53">
        <v>71428</v>
      </c>
      <c r="F11" s="53"/>
      <c r="G11" s="51">
        <f aca="true" t="shared" si="0" ref="G11:G17">D11*E11+F11</f>
        <v>35714</v>
      </c>
      <c r="H11" s="6"/>
    </row>
    <row r="12" spans="2:8" ht="16.5" customHeight="1">
      <c r="B12" s="9">
        <v>3</v>
      </c>
      <c r="C12" s="20" t="s">
        <v>8</v>
      </c>
      <c r="D12" s="14">
        <v>2</v>
      </c>
      <c r="E12" s="53">
        <v>80000</v>
      </c>
      <c r="F12" s="53"/>
      <c r="G12" s="51">
        <f t="shared" si="0"/>
        <v>160000</v>
      </c>
      <c r="H12" s="6"/>
    </row>
    <row r="13" spans="2:8" ht="16.5" customHeight="1">
      <c r="B13" s="9">
        <v>4</v>
      </c>
      <c r="C13" s="20" t="s">
        <v>9</v>
      </c>
      <c r="D13" s="14">
        <v>2</v>
      </c>
      <c r="E13" s="53">
        <v>71428</v>
      </c>
      <c r="F13" s="53"/>
      <c r="G13" s="51">
        <f t="shared" si="0"/>
        <v>142856</v>
      </c>
      <c r="H13" s="6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 t="shared" si="0"/>
        <v>35714</v>
      </c>
    </row>
    <row r="15" spans="2:8" ht="17.25" customHeight="1">
      <c r="B15" s="9">
        <v>6</v>
      </c>
      <c r="C15" s="20" t="s">
        <v>2</v>
      </c>
      <c r="D15" s="23">
        <v>0.5</v>
      </c>
      <c r="E15" s="53">
        <v>71428</v>
      </c>
      <c r="F15" s="53"/>
      <c r="G15" s="51">
        <f t="shared" si="0"/>
        <v>35714</v>
      </c>
      <c r="H15" s="6"/>
    </row>
    <row r="16" spans="2:8" ht="16.5" customHeight="1">
      <c r="B16" s="9">
        <v>7</v>
      </c>
      <c r="C16" s="20" t="s">
        <v>10</v>
      </c>
      <c r="D16" s="14">
        <v>1</v>
      </c>
      <c r="E16" s="53">
        <v>71428</v>
      </c>
      <c r="F16" s="53"/>
      <c r="G16" s="51">
        <f t="shared" si="0"/>
        <v>71428</v>
      </c>
      <c r="H16" s="6"/>
    </row>
    <row r="17" spans="2:8" ht="16.5" customHeight="1">
      <c r="B17" s="9">
        <v>8</v>
      </c>
      <c r="C17" s="20" t="s">
        <v>3</v>
      </c>
      <c r="D17" s="23">
        <v>0.5</v>
      </c>
      <c r="E17" s="53">
        <v>71428</v>
      </c>
      <c r="F17" s="53"/>
      <c r="G17" s="51">
        <f t="shared" si="0"/>
        <v>35714</v>
      </c>
      <c r="H17" s="6"/>
    </row>
    <row r="18" spans="2:8" ht="16.5" customHeight="1">
      <c r="B18" s="63" t="s">
        <v>12</v>
      </c>
      <c r="C18" s="64"/>
      <c r="D18" s="37">
        <f>SUM(D10:D17)</f>
        <v>8</v>
      </c>
      <c r="E18" s="52">
        <f>SUM(E10:E17)</f>
        <v>598568</v>
      </c>
      <c r="F18" s="52">
        <f>SUM(F10:F17)</f>
        <v>0</v>
      </c>
      <c r="G18" s="52">
        <f>SUM(G10:G17)</f>
        <v>607140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57" t="s">
        <v>20</v>
      </c>
      <c r="C20" s="58"/>
      <c r="D20" s="58"/>
      <c r="E20" s="58"/>
      <c r="F20" s="58"/>
      <c r="G20" s="58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  <row r="23" spans="2:8" ht="23.25" customHeight="1">
      <c r="B23" s="6"/>
      <c r="C23" s="6"/>
      <c r="D23" s="6"/>
      <c r="E23" s="6"/>
      <c r="F23" s="6"/>
      <c r="G23" s="6"/>
      <c r="H23" s="6"/>
    </row>
    <row r="24" spans="2:8" ht="23.25" customHeight="1">
      <c r="B24" s="6"/>
      <c r="C24" s="6"/>
      <c r="D24" s="6"/>
      <c r="E24" s="6"/>
      <c r="F24" s="6"/>
      <c r="G24" s="6"/>
      <c r="H24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55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48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16" t="s">
        <v>38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3.5" customHeight="1">
      <c r="B10" s="9">
        <v>1</v>
      </c>
      <c r="C10" s="20" t="s">
        <v>1</v>
      </c>
      <c r="D10" s="14">
        <v>1</v>
      </c>
      <c r="E10" s="53">
        <v>100000</v>
      </c>
      <c r="F10" s="53"/>
      <c r="G10" s="51">
        <f>E10+F10</f>
        <v>100000</v>
      </c>
      <c r="H10" s="6"/>
    </row>
    <row r="11" spans="2:7" ht="15" customHeight="1">
      <c r="B11" s="9">
        <v>2</v>
      </c>
      <c r="C11" s="20" t="s">
        <v>6</v>
      </c>
      <c r="D11" s="23">
        <v>0.5</v>
      </c>
      <c r="E11" s="53">
        <v>71428</v>
      </c>
      <c r="F11" s="53"/>
      <c r="G11" s="51">
        <f aca="true" t="shared" si="0" ref="G11:G19">D11*E11+F11</f>
        <v>35714</v>
      </c>
    </row>
    <row r="12" spans="2:7" ht="15.75" customHeight="1">
      <c r="B12" s="9">
        <v>3</v>
      </c>
      <c r="C12" s="20" t="s">
        <v>8</v>
      </c>
      <c r="D12" s="14">
        <v>3</v>
      </c>
      <c r="E12" s="53">
        <v>80000</v>
      </c>
      <c r="F12" s="53"/>
      <c r="G12" s="51">
        <f>D12*E12+F12</f>
        <v>240000</v>
      </c>
    </row>
    <row r="13" spans="2:7" ht="14.25" customHeight="1">
      <c r="B13" s="9">
        <v>4</v>
      </c>
      <c r="C13" s="20" t="s">
        <v>9</v>
      </c>
      <c r="D13" s="14">
        <v>3</v>
      </c>
      <c r="E13" s="53">
        <v>71428</v>
      </c>
      <c r="F13" s="53"/>
      <c r="G13" s="51">
        <f t="shared" si="0"/>
        <v>214284</v>
      </c>
    </row>
    <row r="14" spans="2:7" ht="15.75" customHeight="1">
      <c r="B14" s="9">
        <v>5</v>
      </c>
      <c r="C14" s="20" t="s">
        <v>2</v>
      </c>
      <c r="D14" s="24">
        <v>0.75</v>
      </c>
      <c r="E14" s="53">
        <v>71428</v>
      </c>
      <c r="F14" s="53"/>
      <c r="G14" s="51">
        <f t="shared" si="0"/>
        <v>53571</v>
      </c>
    </row>
    <row r="15" spans="2:7" ht="16.5" customHeight="1">
      <c r="B15" s="9">
        <v>6</v>
      </c>
      <c r="C15" s="20" t="s">
        <v>32</v>
      </c>
      <c r="D15" s="23">
        <v>0.5</v>
      </c>
      <c r="E15" s="53">
        <v>71428</v>
      </c>
      <c r="F15" s="53"/>
      <c r="G15" s="51">
        <f t="shared" si="0"/>
        <v>35714</v>
      </c>
    </row>
    <row r="16" spans="2:11" ht="16.5" customHeight="1">
      <c r="B16" s="9">
        <v>7</v>
      </c>
      <c r="C16" s="20" t="s">
        <v>10</v>
      </c>
      <c r="D16" s="14">
        <v>1</v>
      </c>
      <c r="E16" s="53">
        <v>71428</v>
      </c>
      <c r="F16" s="53"/>
      <c r="G16" s="51">
        <f t="shared" si="0"/>
        <v>71428</v>
      </c>
      <c r="K16" s="44"/>
    </row>
    <row r="17" spans="2:7" ht="17.25" customHeight="1">
      <c r="B17" s="9">
        <v>8</v>
      </c>
      <c r="C17" s="20" t="s">
        <v>36</v>
      </c>
      <c r="D17" s="23">
        <v>0.5</v>
      </c>
      <c r="E17" s="53">
        <v>71428</v>
      </c>
      <c r="F17" s="53"/>
      <c r="G17" s="51">
        <f t="shared" si="0"/>
        <v>35714</v>
      </c>
    </row>
    <row r="18" spans="2:7" ht="16.5" customHeight="1">
      <c r="B18" s="9">
        <v>9</v>
      </c>
      <c r="C18" s="20" t="s">
        <v>11</v>
      </c>
      <c r="D18" s="23">
        <v>0.5</v>
      </c>
      <c r="E18" s="53">
        <v>71428</v>
      </c>
      <c r="F18" s="53"/>
      <c r="G18" s="51">
        <f t="shared" si="0"/>
        <v>35714</v>
      </c>
    </row>
    <row r="19" spans="2:7" ht="20.25" customHeight="1">
      <c r="B19" s="9">
        <v>10</v>
      </c>
      <c r="C19" s="20" t="s">
        <v>50</v>
      </c>
      <c r="D19" s="14">
        <v>1</v>
      </c>
      <c r="E19" s="53">
        <v>71428</v>
      </c>
      <c r="F19" s="53"/>
      <c r="G19" s="51">
        <f t="shared" si="0"/>
        <v>71428</v>
      </c>
    </row>
    <row r="20" spans="2:7" ht="18.75" customHeight="1">
      <c r="B20" s="63" t="s">
        <v>12</v>
      </c>
      <c r="C20" s="64"/>
      <c r="D20" s="37">
        <f>SUM(D10:D19)</f>
        <v>11.75</v>
      </c>
      <c r="E20" s="52">
        <f>SUM(E10:E19)</f>
        <v>751424</v>
      </c>
      <c r="F20" s="52" t="s">
        <v>66</v>
      </c>
      <c r="G20" s="52">
        <f>SUM(G9:G19)</f>
        <v>893573</v>
      </c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57" t="s">
        <v>20</v>
      </c>
      <c r="C22" s="58"/>
      <c r="D22" s="58"/>
      <c r="E22" s="58"/>
      <c r="F22" s="58"/>
      <c r="G22" s="58"/>
      <c r="H22" s="6"/>
    </row>
  </sheetData>
  <sheetProtection/>
  <mergeCells count="7">
    <mergeCell ref="B22:G22"/>
    <mergeCell ref="B20:C20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54</v>
      </c>
      <c r="H1" s="6"/>
    </row>
    <row r="2" spans="2:8" ht="21" customHeight="1">
      <c r="B2" s="4"/>
      <c r="C2" s="4"/>
      <c r="D2" s="5"/>
      <c r="E2" s="4"/>
      <c r="F2" s="59" t="s">
        <v>67</v>
      </c>
      <c r="G2" s="59"/>
      <c r="H2" s="6"/>
    </row>
    <row r="3" spans="2:8" ht="29.25" customHeight="1">
      <c r="B3" s="6"/>
      <c r="C3" s="5"/>
      <c r="D3" s="2"/>
      <c r="E3" s="4"/>
      <c r="F3" s="59" t="s">
        <v>76</v>
      </c>
      <c r="G3" s="59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60" t="s">
        <v>39</v>
      </c>
      <c r="C5" s="60"/>
      <c r="D5" s="60"/>
      <c r="E5" s="60"/>
      <c r="F5" s="60"/>
      <c r="G5" s="60"/>
      <c r="H5" s="6"/>
    </row>
    <row r="6" spans="2:8" ht="26.25" customHeight="1">
      <c r="B6" s="61" t="s">
        <v>7</v>
      </c>
      <c r="C6" s="61"/>
      <c r="D6" s="16" t="s">
        <v>73</v>
      </c>
      <c r="E6" s="8"/>
      <c r="F6" s="8"/>
      <c r="G6" s="8"/>
      <c r="H6" s="6"/>
    </row>
    <row r="7" spans="2:8" ht="9" customHeight="1">
      <c r="B7" s="62"/>
      <c r="C7" s="62"/>
      <c r="D7" s="62"/>
      <c r="E7" s="62"/>
      <c r="F7" s="62"/>
      <c r="G7" s="62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23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20" t="s">
        <v>1</v>
      </c>
      <c r="D10" s="14">
        <v>1</v>
      </c>
      <c r="E10" s="53">
        <v>90000</v>
      </c>
      <c r="F10" s="53"/>
      <c r="G10" s="51">
        <f>E10+F10</f>
        <v>90000</v>
      </c>
      <c r="H10" s="6"/>
    </row>
    <row r="11" spans="2:8" ht="12.75" customHeight="1">
      <c r="B11" s="9">
        <v>2</v>
      </c>
      <c r="C11" s="20" t="s">
        <v>6</v>
      </c>
      <c r="D11" s="23">
        <v>0.5</v>
      </c>
      <c r="E11" s="53">
        <v>71428</v>
      </c>
      <c r="F11" s="53"/>
      <c r="G11" s="51">
        <f aca="true" t="shared" si="0" ref="G11:G17">D11*E11+F11</f>
        <v>35714</v>
      </c>
      <c r="H11" s="6"/>
    </row>
    <row r="12" spans="2:8" ht="16.5" customHeight="1">
      <c r="B12" s="9">
        <v>3</v>
      </c>
      <c r="C12" s="20" t="s">
        <v>8</v>
      </c>
      <c r="D12" s="14">
        <v>2</v>
      </c>
      <c r="E12" s="53">
        <v>80000</v>
      </c>
      <c r="F12" s="53"/>
      <c r="G12" s="51">
        <f t="shared" si="0"/>
        <v>160000</v>
      </c>
      <c r="H12" s="6"/>
    </row>
    <row r="13" spans="2:8" ht="16.5" customHeight="1">
      <c r="B13" s="9">
        <v>4</v>
      </c>
      <c r="C13" s="20" t="s">
        <v>9</v>
      </c>
      <c r="D13" s="14">
        <v>2</v>
      </c>
      <c r="E13" s="53">
        <v>71428</v>
      </c>
      <c r="F13" s="53"/>
      <c r="G13" s="51">
        <f t="shared" si="0"/>
        <v>142856</v>
      </c>
      <c r="H13" s="6"/>
    </row>
    <row r="14" spans="2:7" ht="16.5" customHeight="1">
      <c r="B14" s="9">
        <v>5</v>
      </c>
      <c r="C14" s="20" t="s">
        <v>32</v>
      </c>
      <c r="D14" s="23">
        <v>0.5</v>
      </c>
      <c r="E14" s="53">
        <v>71428</v>
      </c>
      <c r="F14" s="53"/>
      <c r="G14" s="51">
        <f t="shared" si="0"/>
        <v>35714</v>
      </c>
    </row>
    <row r="15" spans="2:8" ht="17.25" customHeight="1">
      <c r="B15" s="9">
        <v>6</v>
      </c>
      <c r="C15" s="20" t="s">
        <v>2</v>
      </c>
      <c r="D15" s="23">
        <v>0.5</v>
      </c>
      <c r="E15" s="53">
        <v>71428</v>
      </c>
      <c r="F15" s="53"/>
      <c r="G15" s="51">
        <f t="shared" si="0"/>
        <v>35714</v>
      </c>
      <c r="H15" s="6"/>
    </row>
    <row r="16" spans="2:8" ht="16.5" customHeight="1">
      <c r="B16" s="9">
        <v>7</v>
      </c>
      <c r="C16" s="20" t="s">
        <v>10</v>
      </c>
      <c r="D16" s="14">
        <v>1</v>
      </c>
      <c r="E16" s="53">
        <v>71428</v>
      </c>
      <c r="F16" s="53"/>
      <c r="G16" s="51">
        <f t="shared" si="0"/>
        <v>71428</v>
      </c>
      <c r="H16" s="6"/>
    </row>
    <row r="17" spans="2:8" ht="16.5" customHeight="1">
      <c r="B17" s="9">
        <v>8</v>
      </c>
      <c r="C17" s="20" t="s">
        <v>3</v>
      </c>
      <c r="D17" s="23">
        <v>0.5</v>
      </c>
      <c r="E17" s="53">
        <v>71428</v>
      </c>
      <c r="F17" s="53"/>
      <c r="G17" s="51">
        <f t="shared" si="0"/>
        <v>35714</v>
      </c>
      <c r="H17" s="6"/>
    </row>
    <row r="18" spans="2:8" ht="16.5" customHeight="1">
      <c r="B18" s="63" t="s">
        <v>12</v>
      </c>
      <c r="C18" s="64"/>
      <c r="D18" s="37">
        <f>SUM(D10:D17)</f>
        <v>8</v>
      </c>
      <c r="E18" s="52">
        <f>SUM(E10:E17)</f>
        <v>598568</v>
      </c>
      <c r="F18" s="52">
        <f>SUM(F10:F17)</f>
        <v>0</v>
      </c>
      <c r="G18" s="52">
        <f>SUM(G10:G17)</f>
        <v>607140</v>
      </c>
      <c r="H18" s="6"/>
    </row>
    <row r="19" spans="2:8" ht="16.5" customHeight="1">
      <c r="B19" s="25"/>
      <c r="C19" s="25"/>
      <c r="D19" s="55"/>
      <c r="E19" s="26"/>
      <c r="F19" s="26"/>
      <c r="G19" s="26"/>
      <c r="H19" s="6"/>
    </row>
    <row r="20" spans="2:8" ht="23.25" customHeight="1">
      <c r="B20" s="57" t="s">
        <v>20</v>
      </c>
      <c r="C20" s="58"/>
      <c r="D20" s="58"/>
      <c r="E20" s="58"/>
      <c r="F20" s="58"/>
      <c r="G20" s="58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  <row r="23" spans="2:8" ht="23.25" customHeight="1">
      <c r="B23" s="6"/>
      <c r="C23" s="6"/>
      <c r="D23" s="6"/>
      <c r="E23" s="6"/>
      <c r="F23" s="6"/>
      <c r="G23" s="6"/>
      <c r="H23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2019-01-16T11:05:52Z</cp:lastPrinted>
  <dcterms:created xsi:type="dcterms:W3CDTF">2012-07-10T07:07:40Z</dcterms:created>
  <dcterms:modified xsi:type="dcterms:W3CDTF">2019-01-16T11:09:05Z</dcterms:modified>
  <cp:category/>
  <cp:version/>
  <cp:contentType/>
  <cp:contentStatus/>
</cp:coreProperties>
</file>