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45" tabRatio="655" firstSheet="12" activeTab="17"/>
  </bookViews>
  <sheets>
    <sheet name="Այգեպար մանկապարտեզ" sheetId="1" r:id="rId1"/>
    <sheet name="Չինարիի մանկապարտեզ" sheetId="2" r:id="rId2"/>
    <sheet name="Վարագավանի մանկապարտեզ" sheetId="3" r:id="rId3"/>
    <sheet name="Չինչինի մանկապարտեզ" sheetId="4" r:id="rId4"/>
    <sheet name="Մոսեսգեղի մանկապարտեզ" sheetId="5" r:id="rId5"/>
    <sheet name="Նավուրի մանկապարտեզ" sheetId="6" r:id="rId6"/>
    <sheet name="Տավուշ մանկապարտեզ " sheetId="7" r:id="rId7"/>
    <sheet name="Պառավաքարի մանկապարտեզ" sheetId="8" r:id="rId8"/>
    <sheet name="Ն. Կարմիր Աղբյուր մանկապարտեզ" sheetId="9" r:id="rId9"/>
    <sheet name="Վ.Ծաղկավան մանկապարտեզ" sheetId="10" r:id="rId10"/>
    <sheet name="Չորաթանի մանկապարտեզ" sheetId="11" r:id="rId11"/>
    <sheet name="Նորաշենի մանկապարտեզ" sheetId="12" r:id="rId12"/>
    <sheet name="Վ.Կարմիր Աղբյուր մանկապարտեզ" sheetId="13" r:id="rId13"/>
    <sheet name="Այգեձորի մանկապարտեզ" sheetId="14" r:id="rId14"/>
    <sheet name="Արծվաբերդի մանկապարտեզ" sheetId="15" r:id="rId15"/>
    <sheet name="3 մանկապարտեզ" sheetId="16" r:id="rId16"/>
    <sheet name="2 մանկապարտեզ" sheetId="17" r:id="rId17"/>
    <sheet name="Կոմունալ" sheetId="18" r:id="rId18"/>
  </sheets>
  <definedNames>
    <definedName name="_xlnm.Print_Titles" localSheetId="16">'2 մանկապարտեզ'!$7:$7</definedName>
    <definedName name="_xlnm.Print_Titles" localSheetId="15">'3 մանկապարտեզ'!$8:$8</definedName>
    <definedName name="_xlnm.Print_Titles" localSheetId="13">'Այգեձորի մանկապարտեզ'!$8:$8</definedName>
    <definedName name="_xlnm.Print_Titles" localSheetId="0">'Այգեպար մանկապարտեզ'!$8:$8</definedName>
    <definedName name="_xlnm.Print_Titles" localSheetId="14">'Արծվաբերդի մանկապարտեզ'!$8:$8</definedName>
    <definedName name="_xlnm.Print_Titles" localSheetId="17">'Կոմունալ'!$8:$8</definedName>
    <definedName name="_xlnm.Print_Titles" localSheetId="4">'Մոսեսգեղի մանկապարտեզ'!$8:$8</definedName>
    <definedName name="_xlnm.Print_Titles" localSheetId="8">'Ն. Կարմիր Աղբյուր մանկապարտեզ'!$8:$8</definedName>
    <definedName name="_xlnm.Print_Titles" localSheetId="5">'Նավուրի մանկապարտեզ'!$8:$8</definedName>
    <definedName name="_xlnm.Print_Titles" localSheetId="11">'Նորաշենի մանկապարտեզ'!$8:$8</definedName>
    <definedName name="_xlnm.Print_Titles" localSheetId="1">'Չինարիի մանկապարտեզ'!$8:$8</definedName>
    <definedName name="_xlnm.Print_Titles" localSheetId="3">'Չինչինի մանկապարտեզ'!$8:$8</definedName>
    <definedName name="_xlnm.Print_Titles" localSheetId="10">'Չորաթանի մանկապարտեզ'!$8:$8</definedName>
    <definedName name="_xlnm.Print_Titles" localSheetId="7">'Պառավաքարի մանկապարտեզ'!$8:$8</definedName>
    <definedName name="_xlnm.Print_Titles" localSheetId="9">'Վ.Ծաղկավան մանկապարտեզ'!$8:$8</definedName>
    <definedName name="_xlnm.Print_Titles" localSheetId="12">'Վ.Կարմիր Աղբյուր մանկապարտեզ'!$8:$8</definedName>
    <definedName name="_xlnm.Print_Titles" localSheetId="2">'Վարագավանի մանկապարտեզ'!$8:$8</definedName>
    <definedName name="_xlnm.Print_Titles" localSheetId="6">'Տավուշ մանկապարտեզ '!$8:$8</definedName>
  </definedNames>
  <calcPr fullCalcOnLoad="1"/>
</workbook>
</file>

<file path=xl/sharedStrings.xml><?xml version="1.0" encoding="utf-8"?>
<sst xmlns="http://schemas.openxmlformats.org/spreadsheetml/2006/main" count="426" uniqueCount="106">
  <si>
    <t>Հ/Հ</t>
  </si>
  <si>
    <t>îÝûñ»Ý</t>
  </si>
  <si>
    <t>´áõÅùáõÛñ</t>
  </si>
  <si>
    <t>îÝï»ëí³ñ</t>
  </si>
  <si>
    <t>ՊաշտոնÇ ³Ýí³ÝáõÙÁ</t>
  </si>
  <si>
    <t>Ð³ëïÇù³ÛÇÝ ÙÇ³íáñ</t>
  </si>
  <si>
    <t>ä³Ñ³Ï</t>
  </si>
  <si>
    <t>Ð³ßí³å³Ñ</t>
  </si>
  <si>
    <t>¶³ÝÓ³å³Ñ-·áñÍ³í³ñ</t>
  </si>
  <si>
    <t>Ø»Ë³ÝÇÏ</t>
  </si>
  <si>
    <t>îñ³ÏïáñÇëï</t>
  </si>
  <si>
    <t>´³ÝíáñÝ»ñ</t>
  </si>
  <si>
    <t>Ð³í³ù³ñ³ñÝ»ñ</t>
  </si>
  <si>
    <t>¶»ñ»½Ù³Ý³ï³Ý å³Ñ³Ï</t>
  </si>
  <si>
    <t>´ñÇ·³¹Çñ</t>
  </si>
  <si>
    <t>ì³ñáñ¹</t>
  </si>
  <si>
    <t>¶ñ»Û¹»ñÇëï /·áñÍ³í³ñÓ/</t>
  </si>
  <si>
    <t>²ßË³ï³ÏÇóÝ»ñÇ Ãí³ù³Ý³ÏÁ`</t>
  </si>
  <si>
    <t>¸³ëïÇ³ñ³Ï</t>
  </si>
  <si>
    <t>¸³ëïÇ³ñ³ÏÇ û·Ý³Ï³Ý</t>
  </si>
  <si>
    <t>ÊáÑ³ñ³ñ</t>
  </si>
  <si>
    <t>Èí³óù³ñ³ñ</t>
  </si>
  <si>
    <t>úå»ñ³ïáñ</t>
  </si>
  <si>
    <t>ÀÝ¹³Ù»ÝÁ</t>
  </si>
  <si>
    <t>ä³ßïáÝ³ÛÇÝ ¹ñáõÛù³ã³÷Á             /¹ñ³Ù/</t>
  </si>
  <si>
    <t>¶áñÍ³í³ñ</t>
  </si>
  <si>
    <t>ì³ñã³Ï³Ý ß»ÝùÇ å³Ñ³Ï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</si>
  <si>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</si>
  <si>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Ð³í»É³í×³ñ</t>
  </si>
  <si>
    <t xml:space="preserve">                                                     </t>
  </si>
  <si>
    <t>²Ùë³Ï³Ý ³ßË³ï³í³ñÓ   /¹ñ³Ù/</t>
  </si>
  <si>
    <t>ä³ßïáÝ³ÛÇÝ ¹ñáõÛù³ã³÷Á /¹ñ³Ù/</t>
  </si>
  <si>
    <t>36</t>
  </si>
  <si>
    <t>ՀԱՄԱՅՆՔԻ ՂԵԿԱՎԱՐ                          Հ.ՄԱՆՈՒՉԱՐՅԱՆ</t>
  </si>
  <si>
    <t>²Ùë³Ï³Ý ³ßË³ï³í³ñÓ  /¹ñ³Ù/</t>
  </si>
  <si>
    <t xml:space="preserve">Բերդ համայնքի ղեկավարի </t>
  </si>
  <si>
    <t>ՀԱՄԱՅՆՔԻ ՂԵԿԱՎԱՐ                           Հ.ՄԱՆՈՒՉԱՐՅԱՆ</t>
  </si>
  <si>
    <t>Ð³í»Éí³Í N1</t>
  </si>
  <si>
    <t>Ð³í»Éí³Í N 2</t>
  </si>
  <si>
    <t>ä³ßïáÝ³ÛÇÝ ¹ñáõÛù³ã³÷Á/¹ñ³Ù/</t>
  </si>
  <si>
    <t>Ð³í»Éí³Í N 3</t>
  </si>
  <si>
    <t>Ð³í»Éí³Í N 4</t>
  </si>
  <si>
    <t>Տնօրեն</t>
  </si>
  <si>
    <t>Ð³í»Éí³Í N 5</t>
  </si>
  <si>
    <t>Հավաքարար</t>
  </si>
  <si>
    <t>Բանվոր</t>
  </si>
  <si>
    <t>Էլեկտրիկ</t>
  </si>
  <si>
    <t>Խմելու ջրի սպասարկող</t>
  </si>
  <si>
    <t>Հավաքագրող</t>
  </si>
  <si>
    <t>2017թվականի դեկտեմբերի -ի N -Ա որոշման</t>
  </si>
  <si>
    <t xml:space="preserve">Բերդի կոմունալ ծառայություն ՀՈԱԿ-ի աշխատակիցների թվաքանակը, հաստիքացուցակը և  պաշտոնային դրույքաչափերը                           </t>
  </si>
  <si>
    <t>8 (0,5)</t>
  </si>
  <si>
    <t>Հանդապահ</t>
  </si>
  <si>
    <t>17 (0,5)</t>
  </si>
  <si>
    <t>Ð³ßí³éÇã</t>
  </si>
  <si>
    <t>Վարչական վարորդ</t>
  </si>
  <si>
    <t xml:space="preserve">Բերդի թիվ 2 մանկապարտեզ ՀՈԱԿ-ի աշխատակիցների թվաքանակը, հաստիքացուցակը և պաշտոնային դրույքաչափերը </t>
  </si>
  <si>
    <t>ÊáÑ³ñ³ñÇ û·Ýական</t>
  </si>
  <si>
    <t>²Ý·É»ñ»ÝÇ áõëáõóիչ</t>
  </si>
  <si>
    <t>Մեթոդիստ ուս.գծով տնօրենի տեղակալ</t>
  </si>
  <si>
    <t>üÇ½իկական կուլտուրայի հրահանգիչ</t>
  </si>
  <si>
    <t xml:space="preserve">Երաժշտական ղեկավար </t>
  </si>
  <si>
    <t xml:space="preserve">Բերդի թիվ 3 մանկապարտեզ ՀՈԱԿ-ի աշխատակիցների թվաքանակը, հաստիքացուցակը և  պաշտոնային դրույքաչափերը </t>
  </si>
  <si>
    <t>Լրացուցիչ կրթության մանկավարժ</t>
  </si>
  <si>
    <t>ä³Ñ³Ï-¹éÝ³å³Ý</t>
  </si>
  <si>
    <t>122</t>
  </si>
  <si>
    <t>10</t>
  </si>
  <si>
    <t xml:space="preserve">Չորաթանի մանկապարտեզ ՀՈԱԿ-ի աշխատակիցների թվաքանակը, հաստիքացուցակը և  պաշտոնային դրույքաչափերը </t>
  </si>
  <si>
    <t>Եռակցող</t>
  </si>
  <si>
    <t>18 (0,5)</t>
  </si>
  <si>
    <t>ÊáÑ³ñ³ñի օգնական</t>
  </si>
  <si>
    <t>19</t>
  </si>
  <si>
    <t>14</t>
  </si>
  <si>
    <t xml:space="preserve">Ն. Կարմիր Աղբյուր մանկապարտեզ ՀՈԱԿ-ի աշխատակիցների թվաքանակը, հաստիքացուցակը և  պաշտոնային դրույքաչափերը </t>
  </si>
  <si>
    <t xml:space="preserve">Տավուշի մանկապարտեզ ՀՈԱԿ-ի աշխատակիցների թվաքանակը, հաստիքացուցակը և  պաշտոնային դրույքաչափերը </t>
  </si>
  <si>
    <t>7</t>
  </si>
  <si>
    <t xml:space="preserve">Այգեպար մանկապարտեզ ՀՈԱԿ-ի աշխատակիցների թվաքանակը, հաստիքացուցակը և  պաշտոնային դրույքաչափերը </t>
  </si>
  <si>
    <t xml:space="preserve">Նորաշենի մանկապարտեզ ՀՈԱԿ-ի աշխատակիցների թվաքանակը, հաստիքացուցակը և  պաշտոնային դրույքաչափերը </t>
  </si>
  <si>
    <t>9</t>
  </si>
  <si>
    <t xml:space="preserve">Չինչինի մանկապարտեզ ՀՈԱԿ-ի աշխատակիցների թվաքանակը, հաստիքացուցակը և  պաշտոնային դրույքաչափերը </t>
  </si>
  <si>
    <t>5</t>
  </si>
  <si>
    <t xml:space="preserve">Նավուրի մանկապարտեզ ՀՈԱԿ-ի աշխատակիցների թվաքանակը, հաստիքացուցակը և  պաշտոնային դրույքաչափերը </t>
  </si>
  <si>
    <t xml:space="preserve">Վ.Կարմիր Աղբյուր մանկապարտեզ ՀՈԱԿ-ի աշխատակիցների թվաքանակը, հաստիքացուցակը և  պաշտոնային դրույքաչափերը </t>
  </si>
  <si>
    <t xml:space="preserve">Այգեձորի մանկապարտեզ ՀՈԱԿ-ի աշխատակիցների թվաքանակը, հաստիքացուցակը և  պաշտոնային դրույքաչափերը </t>
  </si>
  <si>
    <t xml:space="preserve">Արծվաբերդի մանկապարտեզ ՀՈԱԿ-ի աշխատակիցների թվաքանակը, հաստիքացուցակը և  պաշտոնային դրույքաչափերը </t>
  </si>
  <si>
    <t xml:space="preserve">Պառավաքարի մանկապարտեզ ՀՈԱԿ-ի աշխատակիցների թվաքանակը, հաստիքացուցակը և  պաշտոնային դրույքաչափերը </t>
  </si>
  <si>
    <t xml:space="preserve">Չինարիի մանկապարտեզ ՀՈԱԿ-ի աշխատակիցների թվաքանակը, հաստիքացուցակը և  պաշտոնային դրույքաչափերը </t>
  </si>
  <si>
    <t xml:space="preserve">Մոսեսգեղի մանկապարտեզ ՀՈԱԿ-ի աշխատակիցների թվաքանակը, հաստիքացուցակը և  պաշտոնային դրույքաչափերը </t>
  </si>
  <si>
    <t>îÝï»ëí³ñ-պահեստապետ</t>
  </si>
  <si>
    <t>1(0,5)</t>
  </si>
  <si>
    <t>Ð³í»Éí³Í N 6</t>
  </si>
  <si>
    <t>Ð³í»Éí³Í N 7</t>
  </si>
  <si>
    <t xml:space="preserve">Վ. Ծաղկավանի մանկապարտեզ ՀՈԱԿ-ի աշխատակիցների թվաքանակը, հաստիքացուցակը և  պաշտոնային դրույքաչափերը </t>
  </si>
  <si>
    <t>Ð³í»Éí³Í N 8</t>
  </si>
  <si>
    <t>Ð³í»Éí³Í N 9</t>
  </si>
  <si>
    <t>Ð³í»Éí³Í N 10</t>
  </si>
  <si>
    <t>Ð³í»Éí³Í N 11</t>
  </si>
  <si>
    <t>Ð³í»Éí³Í N 12</t>
  </si>
  <si>
    <t>Ð³í»Éí³Í N 13</t>
  </si>
  <si>
    <t>Ð³í»Éí³Í N 14</t>
  </si>
  <si>
    <t xml:space="preserve">Վարագավանի մանկապարտեզ ՀՈԱԿ-ի աշխատակիցների թվաքանակը, հաստիքացուցակը և  պաշտոնային դրույքաչափերը </t>
  </si>
  <si>
    <t>Ð³í»Éí³Í N 15</t>
  </si>
  <si>
    <t>Ð³í»Éí³Í N 16</t>
  </si>
  <si>
    <t>Ð³í»Éí³Í N 17</t>
  </si>
  <si>
    <t>ÜÏ³ñÇã Óև³íáñáÕ</t>
  </si>
  <si>
    <t>Ð³í»Éí³Í N 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</si>
</sst>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0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Armenian"/>
      <family val="2"/>
    </font>
    <font>
      <sz val="10"/>
      <name val="Arial AMU"/>
      <family val="2"/>
    </font>
    <font>
      <b/>
      <i/>
      <sz val="10"/>
      <name val="Arial AMU"/>
      <family val="2"/>
    </font>
    <font>
      <b/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3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9" fontId="25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3" fontId="23" fillId="0" borderId="10" xfId="61" applyNumberFormat="1" applyFont="1" applyFill="1" applyBorder="1" applyAlignment="1">
      <alignment/>
    </xf>
    <xf numFmtId="172" fontId="23" fillId="0" borderId="10" xfId="61" applyNumberFormat="1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72" fontId="23" fillId="0" borderId="10" xfId="61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173" fontId="23" fillId="0" borderId="10" xfId="61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61" applyNumberFormat="1" applyFont="1" applyFill="1" applyBorder="1" applyAlignment="1">
      <alignment horizontal="center" vertical="center"/>
    </xf>
    <xf numFmtId="172" fontId="23" fillId="0" borderId="10" xfId="61" applyNumberFormat="1" applyFont="1" applyFill="1" applyBorder="1" applyAlignment="1">
      <alignment/>
    </xf>
    <xf numFmtId="171" fontId="23" fillId="0" borderId="10" xfId="61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173" fontId="26" fillId="0" borderId="0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72" fontId="23" fillId="0" borderId="0" xfId="61" applyNumberFormat="1" applyFont="1" applyFill="1" applyBorder="1" applyAlignment="1">
      <alignment/>
    </xf>
    <xf numFmtId="173" fontId="23" fillId="0" borderId="0" xfId="61" applyNumberFormat="1" applyFont="1" applyBorder="1" applyAlignment="1">
      <alignment/>
    </xf>
    <xf numFmtId="173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3" fontId="23" fillId="0" borderId="0" xfId="0" applyNumberFormat="1" applyFont="1" applyAlignment="1">
      <alignment horizontal="center" vertical="center"/>
    </xf>
    <xf numFmtId="172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 vertical="center"/>
    </xf>
    <xf numFmtId="172" fontId="23" fillId="0" borderId="10" xfId="61" applyNumberFormat="1" applyFont="1" applyBorder="1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172" fontId="23" fillId="0" borderId="10" xfId="61" applyNumberFormat="1" applyFont="1" applyBorder="1" applyAlignment="1">
      <alignment horizontal="center" vertical="center"/>
    </xf>
    <xf numFmtId="172" fontId="23" fillId="25" borderId="10" xfId="61" applyNumberFormat="1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173" fontId="23" fillId="0" borderId="10" xfId="61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23" fillId="0" borderId="10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172" fontId="23" fillId="0" borderId="10" xfId="61" applyNumberFormat="1" applyFont="1" applyBorder="1" applyAlignment="1">
      <alignment vertical="center"/>
    </xf>
    <xf numFmtId="172" fontId="23" fillId="0" borderId="10" xfId="61" applyNumberFormat="1" applyFont="1" applyFill="1" applyBorder="1" applyAlignment="1">
      <alignment vertical="center"/>
    </xf>
    <xf numFmtId="172" fontId="23" fillId="25" borderId="10" xfId="61" applyNumberFormat="1" applyFont="1" applyFill="1" applyBorder="1" applyAlignment="1">
      <alignment vertical="center"/>
    </xf>
    <xf numFmtId="172" fontId="23" fillId="0" borderId="10" xfId="0" applyNumberFormat="1" applyFont="1" applyBorder="1" applyAlignment="1">
      <alignment vertical="center"/>
    </xf>
    <xf numFmtId="172" fontId="23" fillId="0" borderId="10" xfId="0" applyNumberFormat="1" applyFont="1" applyBorder="1" applyAlignment="1">
      <alignment horizontal="right" vertical="center"/>
    </xf>
    <xf numFmtId="172" fontId="26" fillId="0" borderId="10" xfId="0" applyNumberFormat="1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E10" sqref="E10:G15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103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76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21" t="s">
        <v>80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1</v>
      </c>
      <c r="E12" s="46">
        <v>72751</v>
      </c>
      <c r="F12" s="46"/>
      <c r="G12" s="47">
        <f>D12*E12+F12</f>
        <v>72751</v>
      </c>
      <c r="H12" s="10"/>
    </row>
    <row r="13" spans="2:8" ht="16.5" customHeight="1">
      <c r="B13" s="14">
        <v>4</v>
      </c>
      <c r="C13" s="25" t="s">
        <v>19</v>
      </c>
      <c r="D13" s="19">
        <v>1</v>
      </c>
      <c r="E13" s="46">
        <v>72751</v>
      </c>
      <c r="F13" s="46"/>
      <c r="G13" s="47">
        <f>D13*E13+F13</f>
        <v>72751</v>
      </c>
      <c r="H13" s="10"/>
    </row>
    <row r="14" spans="2:8" ht="16.5" customHeight="1">
      <c r="B14" s="14">
        <v>5</v>
      </c>
      <c r="C14" s="25" t="s">
        <v>20</v>
      </c>
      <c r="D14" s="19">
        <v>1</v>
      </c>
      <c r="E14" s="46">
        <v>72751</v>
      </c>
      <c r="F14" s="46"/>
      <c r="G14" s="47">
        <f>D14*E14+F14</f>
        <v>72751</v>
      </c>
      <c r="H14" s="10"/>
    </row>
    <row r="15" spans="2:8" ht="18.75" customHeight="1">
      <c r="B15" s="57" t="s">
        <v>23</v>
      </c>
      <c r="C15" s="58"/>
      <c r="D15" s="44">
        <f>SUM(D10:D14)</f>
        <v>4.5</v>
      </c>
      <c r="E15" s="44">
        <f>SUM(E10:E14)</f>
        <v>371004</v>
      </c>
      <c r="F15" s="44">
        <f>SUM(F10:F14)</f>
        <v>0</v>
      </c>
      <c r="G15" s="44">
        <f>SUM(G10:G14)</f>
        <v>334628.5</v>
      </c>
      <c r="H15" s="10"/>
    </row>
    <row r="16" spans="2:8" ht="23.25" customHeight="1">
      <c r="B16" s="10"/>
      <c r="C16" s="10"/>
      <c r="D16" s="10"/>
      <c r="E16" s="10"/>
      <c r="F16" s="10"/>
      <c r="G16" s="10"/>
      <c r="H16" s="10"/>
    </row>
    <row r="17" spans="2:8" ht="23.25" customHeight="1">
      <c r="B17" s="51" t="s">
        <v>36</v>
      </c>
      <c r="C17" s="52"/>
      <c r="D17" s="52"/>
      <c r="E17" s="52"/>
      <c r="F17" s="52"/>
      <c r="G17" s="52"/>
      <c r="H17" s="10"/>
    </row>
    <row r="18" spans="2:8" ht="23.25" customHeight="1">
      <c r="B18" s="10"/>
      <c r="C18" s="10"/>
      <c r="D18" s="10"/>
      <c r="E18" s="10"/>
      <c r="F18" s="10"/>
      <c r="G18" s="10"/>
      <c r="H18" s="10"/>
    </row>
  </sheetData>
  <sheetProtection/>
  <mergeCells count="7">
    <mergeCell ref="B17:G17"/>
    <mergeCell ref="F2:G2"/>
    <mergeCell ref="F3:G3"/>
    <mergeCell ref="B5:G5"/>
    <mergeCell ref="B6:C6"/>
    <mergeCell ref="B7:G7"/>
    <mergeCell ref="B15:C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E22" sqref="E22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93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92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21" t="s">
        <v>75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aca="true" t="shared" si="0" ref="G11:G16"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1</v>
      </c>
      <c r="E12" s="46">
        <v>72751</v>
      </c>
      <c r="F12" s="46"/>
      <c r="G12" s="47">
        <f t="shared" si="0"/>
        <v>72751</v>
      </c>
      <c r="H12" s="10"/>
    </row>
    <row r="13" spans="2:8" ht="16.5" customHeight="1">
      <c r="B13" s="14">
        <v>4</v>
      </c>
      <c r="C13" s="25" t="s">
        <v>19</v>
      </c>
      <c r="D13" s="19">
        <v>1</v>
      </c>
      <c r="E13" s="46">
        <v>72751</v>
      </c>
      <c r="F13" s="46"/>
      <c r="G13" s="47">
        <f t="shared" si="0"/>
        <v>72751</v>
      </c>
      <c r="H13" s="10"/>
    </row>
    <row r="14" spans="2:8" ht="17.2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 t="shared" si="0"/>
        <v>36375.5</v>
      </c>
      <c r="H14" s="10"/>
    </row>
    <row r="15" spans="2:8" ht="16.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 t="shared" si="0"/>
        <v>72751</v>
      </c>
      <c r="H15" s="10"/>
    </row>
    <row r="16" spans="2:9" ht="18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 t="shared" si="0"/>
        <v>36375.5</v>
      </c>
      <c r="H16" s="10"/>
      <c r="I16" t="s">
        <v>27</v>
      </c>
    </row>
    <row r="17" spans="2:8" ht="18.75" customHeight="1">
      <c r="B17" s="57" t="s">
        <v>23</v>
      </c>
      <c r="C17" s="58"/>
      <c r="D17" s="44">
        <f>SUM(D10:D16)</f>
        <v>5.5</v>
      </c>
      <c r="E17" s="44">
        <f>SUM(E10:E16)</f>
        <v>516506</v>
      </c>
      <c r="F17" s="44">
        <f>SUM(F10:F16)</f>
        <v>0</v>
      </c>
      <c r="G17" s="44">
        <f>SUM(G10:G16)</f>
        <v>407379.5</v>
      </c>
      <c r="H17" s="10"/>
    </row>
    <row r="18" spans="2:8" ht="23.25" customHeight="1">
      <c r="B18" s="10"/>
      <c r="C18" s="10"/>
      <c r="D18" s="10"/>
      <c r="E18" s="10"/>
      <c r="F18" s="10"/>
      <c r="G18" s="10"/>
      <c r="H18" s="10"/>
    </row>
    <row r="19" spans="2:8" ht="23.25" customHeight="1">
      <c r="B19" s="51" t="s">
        <v>36</v>
      </c>
      <c r="C19" s="52"/>
      <c r="D19" s="52"/>
      <c r="E19" s="52"/>
      <c r="F19" s="52"/>
      <c r="G19" s="52"/>
      <c r="H19" s="10"/>
    </row>
    <row r="20" spans="2:8" ht="23.25" customHeight="1">
      <c r="B20" s="10"/>
      <c r="C20" s="10"/>
      <c r="D20" s="10"/>
      <c r="E20" s="10"/>
      <c r="F20" s="10"/>
      <c r="G20" s="10"/>
      <c r="H20" s="10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G25" sqref="G25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91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67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13" t="s">
        <v>66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0">
        <v>0.5</v>
      </c>
      <c r="E11" s="46">
        <v>72751</v>
      </c>
      <c r="F11" s="46"/>
      <c r="G11" s="47">
        <v>36375</v>
      </c>
      <c r="H11" s="10"/>
    </row>
    <row r="12" spans="2:8" ht="16.5" customHeight="1">
      <c r="B12" s="14">
        <v>3</v>
      </c>
      <c r="C12" s="25" t="s">
        <v>18</v>
      </c>
      <c r="D12" s="19">
        <v>2</v>
      </c>
      <c r="E12" s="46">
        <v>72751</v>
      </c>
      <c r="F12" s="46"/>
      <c r="G12" s="47">
        <f>D12*E12+F12</f>
        <v>145502</v>
      </c>
      <c r="H12" s="10"/>
    </row>
    <row r="13" spans="2:8" ht="16.5" customHeight="1">
      <c r="B13" s="14">
        <v>4</v>
      </c>
      <c r="C13" s="25" t="s">
        <v>19</v>
      </c>
      <c r="D13" s="19">
        <v>2</v>
      </c>
      <c r="E13" s="46">
        <v>72751</v>
      </c>
      <c r="F13" s="46"/>
      <c r="G13" s="47">
        <f>D13*E13+F13</f>
        <v>145502</v>
      </c>
      <c r="H13" s="10"/>
    </row>
    <row r="14" spans="2:8" ht="17.25" customHeight="1">
      <c r="B14" s="14">
        <v>5</v>
      </c>
      <c r="C14" s="25" t="s">
        <v>61</v>
      </c>
      <c r="D14" s="20">
        <v>0.5</v>
      </c>
      <c r="E14" s="46">
        <v>72751</v>
      </c>
      <c r="F14" s="46"/>
      <c r="G14" s="47">
        <v>36375</v>
      </c>
      <c r="H14" s="10"/>
    </row>
    <row r="15" spans="2:8" ht="16.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>D15*E15+F15</f>
        <v>72751</v>
      </c>
      <c r="H15" s="10"/>
    </row>
    <row r="16" spans="2:8" ht="16.5" customHeight="1">
      <c r="B16" s="14">
        <v>7</v>
      </c>
      <c r="C16" s="25" t="s">
        <v>21</v>
      </c>
      <c r="D16" s="20">
        <v>0.5</v>
      </c>
      <c r="E16" s="46">
        <v>72751</v>
      </c>
      <c r="F16" s="46"/>
      <c r="G16" s="47">
        <v>36375</v>
      </c>
      <c r="H16" s="10"/>
    </row>
    <row r="17" spans="2:8" ht="18.75" customHeight="1">
      <c r="B17" s="14">
        <v>8</v>
      </c>
      <c r="C17" s="25" t="s">
        <v>3</v>
      </c>
      <c r="D17" s="20">
        <v>0.5</v>
      </c>
      <c r="E17" s="46">
        <v>72751</v>
      </c>
      <c r="F17" s="46"/>
      <c r="G17" s="47">
        <v>36375</v>
      </c>
      <c r="H17" s="10"/>
    </row>
    <row r="18" spans="2:9" ht="18" customHeight="1">
      <c r="B18" s="57" t="s">
        <v>23</v>
      </c>
      <c r="C18" s="58"/>
      <c r="D18" s="44">
        <f>SUM(D10:D17)</f>
        <v>8</v>
      </c>
      <c r="E18" s="44">
        <f>SUM(E10:E17)</f>
        <v>589257</v>
      </c>
      <c r="F18" s="44">
        <f>SUM(F10:F17)</f>
        <v>0</v>
      </c>
      <c r="G18" s="44">
        <f>SUM(G10:G17)</f>
        <v>589255</v>
      </c>
      <c r="H18" s="10"/>
      <c r="I18" t="s">
        <v>27</v>
      </c>
    </row>
    <row r="19" spans="2:8" ht="18.75" customHeight="1">
      <c r="B19" s="10"/>
      <c r="C19" s="10"/>
      <c r="D19" s="10"/>
      <c r="E19" s="10"/>
      <c r="F19" s="10"/>
      <c r="G19" s="10"/>
      <c r="H19" s="10"/>
    </row>
    <row r="20" spans="2:8" ht="23.25" customHeight="1">
      <c r="B20" s="51" t="s">
        <v>36</v>
      </c>
      <c r="C20" s="52"/>
      <c r="D20" s="52"/>
      <c r="E20" s="52"/>
      <c r="F20" s="52"/>
      <c r="G20" s="52"/>
      <c r="H20" s="10"/>
    </row>
    <row r="21" spans="2:8" ht="23.25" customHeight="1">
      <c r="B21" s="10"/>
      <c r="C21" s="10"/>
      <c r="D21" s="10"/>
      <c r="E21" s="10"/>
      <c r="F21" s="10"/>
      <c r="G21" s="10"/>
      <c r="H21" s="10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E21" sqref="E21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90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77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13" t="s">
        <v>78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aca="true" t="shared" si="0" ref="G11:G16"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2</v>
      </c>
      <c r="E12" s="46">
        <v>72751</v>
      </c>
      <c r="F12" s="46"/>
      <c r="G12" s="47">
        <f t="shared" si="0"/>
        <v>145502</v>
      </c>
      <c r="H12" s="10"/>
    </row>
    <row r="13" spans="2:8" ht="16.5" customHeight="1">
      <c r="B13" s="14">
        <v>4</v>
      </c>
      <c r="C13" s="25" t="s">
        <v>19</v>
      </c>
      <c r="D13" s="19">
        <v>2</v>
      </c>
      <c r="E13" s="46">
        <v>72751</v>
      </c>
      <c r="F13" s="46"/>
      <c r="G13" s="47">
        <f t="shared" si="0"/>
        <v>145502</v>
      </c>
      <c r="H13" s="10"/>
    </row>
    <row r="14" spans="2:8" ht="17.2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 t="shared" si="0"/>
        <v>36375.5</v>
      </c>
      <c r="H14" s="10"/>
    </row>
    <row r="15" spans="2:8" ht="16.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 t="shared" si="0"/>
        <v>72751</v>
      </c>
      <c r="H15" s="10"/>
    </row>
    <row r="16" spans="2:9" ht="18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 t="shared" si="0"/>
        <v>36375.5</v>
      </c>
      <c r="H16" s="10"/>
      <c r="I16" t="s">
        <v>27</v>
      </c>
    </row>
    <row r="17" spans="2:8" ht="18.75" customHeight="1">
      <c r="B17" s="57" t="s">
        <v>23</v>
      </c>
      <c r="C17" s="58"/>
      <c r="D17" s="44">
        <f>SUM(D10:D16)</f>
        <v>7.5</v>
      </c>
      <c r="E17" s="44">
        <f>SUM(E10:E16)</f>
        <v>516506</v>
      </c>
      <c r="F17" s="44">
        <f>SUM(F10:F16)</f>
        <v>0</v>
      </c>
      <c r="G17" s="44">
        <f>SUM(G10:G16)</f>
        <v>552881.5</v>
      </c>
      <c r="H17" s="10"/>
    </row>
    <row r="18" spans="2:8" ht="23.25" customHeight="1">
      <c r="B18" s="10"/>
      <c r="C18" s="10"/>
      <c r="D18" s="10"/>
      <c r="E18" s="10"/>
      <c r="F18" s="10"/>
      <c r="G18" s="10"/>
      <c r="H18" s="10"/>
    </row>
    <row r="19" spans="2:8" ht="23.25" customHeight="1">
      <c r="B19" s="51" t="s">
        <v>36</v>
      </c>
      <c r="C19" s="52"/>
      <c r="D19" s="52"/>
      <c r="E19" s="52"/>
      <c r="F19" s="52"/>
      <c r="G19" s="52"/>
      <c r="H19" s="10"/>
    </row>
    <row r="20" spans="2:8" ht="23.25" customHeight="1">
      <c r="B20" s="10"/>
      <c r="C20" s="10"/>
      <c r="D20" s="10"/>
      <c r="E20" s="10"/>
      <c r="F20" s="10"/>
      <c r="G20" s="10"/>
      <c r="H20" s="10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E23" sqref="E23"/>
    </sheetView>
  </sheetViews>
  <sheetFormatPr defaultColWidth="10.25390625" defaultRowHeight="23.25" customHeight="1"/>
  <cols>
    <col min="1" max="1" width="5.0039062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43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82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13" t="s">
        <v>78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aca="true" t="shared" si="0" ref="G11:G16"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2</v>
      </c>
      <c r="E12" s="46">
        <v>72751</v>
      </c>
      <c r="F12" s="46"/>
      <c r="G12" s="47">
        <f t="shared" si="0"/>
        <v>145502</v>
      </c>
      <c r="H12" s="10"/>
    </row>
    <row r="13" spans="2:8" ht="16.5" customHeight="1">
      <c r="B13" s="14">
        <v>4</v>
      </c>
      <c r="C13" s="25" t="s">
        <v>19</v>
      </c>
      <c r="D13" s="19">
        <v>2</v>
      </c>
      <c r="E13" s="46">
        <v>72751</v>
      </c>
      <c r="F13" s="46"/>
      <c r="G13" s="47">
        <f t="shared" si="0"/>
        <v>145502</v>
      </c>
      <c r="H13" s="10"/>
    </row>
    <row r="14" spans="2:8" ht="17.2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 t="shared" si="0"/>
        <v>36375.5</v>
      </c>
      <c r="H14" s="10"/>
    </row>
    <row r="15" spans="2:8" ht="16.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 t="shared" si="0"/>
        <v>72751</v>
      </c>
      <c r="H15" s="10"/>
    </row>
    <row r="16" spans="2:9" ht="18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 t="shared" si="0"/>
        <v>36375.5</v>
      </c>
      <c r="H16" s="10"/>
      <c r="I16" t="s">
        <v>27</v>
      </c>
    </row>
    <row r="17" spans="2:8" ht="18.75" customHeight="1">
      <c r="B17" s="57" t="s">
        <v>23</v>
      </c>
      <c r="C17" s="58"/>
      <c r="D17" s="44">
        <f>SUM(D10:D16)</f>
        <v>7.5</v>
      </c>
      <c r="E17" s="44">
        <f>SUM(E10:E16)</f>
        <v>516506</v>
      </c>
      <c r="F17" s="44">
        <f>SUM(F10:F16)</f>
        <v>0</v>
      </c>
      <c r="G17" s="44">
        <f>SUM(G10:G16)</f>
        <v>552881.5</v>
      </c>
      <c r="H17" s="10"/>
    </row>
    <row r="18" spans="2:8" ht="23.25" customHeight="1">
      <c r="B18" s="10"/>
      <c r="C18" s="10"/>
      <c r="D18" s="10"/>
      <c r="E18" s="10"/>
      <c r="F18" s="10"/>
      <c r="G18" s="10"/>
      <c r="H18" s="10"/>
    </row>
    <row r="19" spans="2:8" ht="23.25" customHeight="1">
      <c r="B19" s="51" t="s">
        <v>36</v>
      </c>
      <c r="C19" s="52"/>
      <c r="D19" s="52"/>
      <c r="E19" s="52"/>
      <c r="F19" s="52"/>
      <c r="G19" s="52"/>
      <c r="H19" s="10"/>
    </row>
    <row r="20" spans="2:8" ht="23.25" customHeight="1">
      <c r="B20" s="10"/>
      <c r="C20" s="10"/>
      <c r="D20" s="10"/>
      <c r="E20" s="10"/>
      <c r="F20" s="10"/>
      <c r="G20" s="10"/>
      <c r="H20" s="10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E24" sqref="E24"/>
    </sheetView>
  </sheetViews>
  <sheetFormatPr defaultColWidth="10.25390625" defaultRowHeight="23.25" customHeight="1"/>
  <cols>
    <col min="1" max="1" width="5.375" style="0" customWidth="1"/>
    <col min="2" max="2" width="4.00390625" style="0" customWidth="1"/>
    <col min="3" max="3" width="24.2539062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6"/>
      <c r="C1" s="6"/>
      <c r="D1" s="6"/>
      <c r="E1" s="6"/>
      <c r="F1" s="6"/>
      <c r="G1" s="7" t="s">
        <v>41</v>
      </c>
    </row>
    <row r="2" spans="2:7" ht="21" customHeight="1">
      <c r="B2" s="8"/>
      <c r="C2" s="8"/>
      <c r="D2" s="9"/>
      <c r="E2" s="8"/>
      <c r="F2" s="53" t="s">
        <v>35</v>
      </c>
      <c r="G2" s="53"/>
    </row>
    <row r="3" spans="2:7" ht="29.25" customHeight="1">
      <c r="B3" s="10"/>
      <c r="C3" s="9"/>
      <c r="D3" s="6"/>
      <c r="E3" s="8"/>
      <c r="F3" s="53" t="s">
        <v>49</v>
      </c>
      <c r="G3" s="53"/>
    </row>
    <row r="4" spans="2:7" ht="9.75" customHeight="1">
      <c r="B4" s="10"/>
      <c r="C4" s="9"/>
      <c r="D4" s="11"/>
      <c r="E4" s="11"/>
      <c r="F4" s="11"/>
      <c r="G4" s="11"/>
    </row>
    <row r="5" spans="2:7" ht="32.25" customHeight="1">
      <c r="B5" s="54" t="s">
        <v>83</v>
      </c>
      <c r="C5" s="54"/>
      <c r="D5" s="54"/>
      <c r="E5" s="54"/>
      <c r="F5" s="54"/>
      <c r="G5" s="54"/>
    </row>
    <row r="6" spans="2:7" ht="26.25" customHeight="1">
      <c r="B6" s="55" t="s">
        <v>17</v>
      </c>
      <c r="C6" s="55"/>
      <c r="D6" s="13" t="s">
        <v>72</v>
      </c>
      <c r="E6" s="13"/>
      <c r="F6" s="13"/>
      <c r="G6" s="13"/>
    </row>
    <row r="7" spans="2:7" ht="9" customHeight="1">
      <c r="B7" s="56"/>
      <c r="C7" s="56"/>
      <c r="D7" s="56"/>
      <c r="E7" s="56"/>
      <c r="F7" s="56"/>
      <c r="G7" s="56"/>
    </row>
    <row r="8" spans="2:7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</row>
    <row r="9" spans="2:7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</row>
    <row r="10" spans="2:7" ht="14.25" customHeight="1">
      <c r="B10" s="14">
        <v>1</v>
      </c>
      <c r="C10" s="25" t="s">
        <v>1</v>
      </c>
      <c r="D10" s="19">
        <v>1</v>
      </c>
      <c r="E10" s="46">
        <v>100000</v>
      </c>
      <c r="F10" s="46"/>
      <c r="G10" s="47">
        <f aca="true" t="shared" si="0" ref="G10:G19">D10*E10+F10</f>
        <v>100000</v>
      </c>
    </row>
    <row r="11" spans="2:7" ht="1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t="shared" si="0"/>
        <v>36375.5</v>
      </c>
    </row>
    <row r="12" spans="2:7" ht="15.75" customHeight="1">
      <c r="B12" s="14">
        <v>3</v>
      </c>
      <c r="C12" s="25" t="s">
        <v>18</v>
      </c>
      <c r="D12" s="19">
        <v>3</v>
      </c>
      <c r="E12" s="46">
        <v>75000</v>
      </c>
      <c r="F12" s="46"/>
      <c r="G12" s="47">
        <f>D12*E12+F12</f>
        <v>225000</v>
      </c>
    </row>
    <row r="13" spans="2:7" ht="14.25" customHeight="1">
      <c r="B13" s="14">
        <v>4</v>
      </c>
      <c r="C13" s="25" t="s">
        <v>19</v>
      </c>
      <c r="D13" s="19">
        <v>3</v>
      </c>
      <c r="E13" s="46">
        <v>72751</v>
      </c>
      <c r="F13" s="46"/>
      <c r="G13" s="47">
        <f t="shared" si="0"/>
        <v>218253</v>
      </c>
    </row>
    <row r="14" spans="2:7" ht="15.75" customHeight="1">
      <c r="B14" s="14">
        <v>5</v>
      </c>
      <c r="C14" s="25" t="s">
        <v>2</v>
      </c>
      <c r="D14" s="30">
        <v>0.75</v>
      </c>
      <c r="E14" s="46">
        <v>72751</v>
      </c>
      <c r="F14" s="46"/>
      <c r="G14" s="47">
        <f t="shared" si="0"/>
        <v>54563.25</v>
      </c>
    </row>
    <row r="15" spans="2:7" ht="16.5" customHeight="1">
      <c r="B15" s="14">
        <v>6</v>
      </c>
      <c r="C15" s="25" t="s">
        <v>61</v>
      </c>
      <c r="D15" s="29">
        <v>0.5</v>
      </c>
      <c r="E15" s="46">
        <v>72751</v>
      </c>
      <c r="F15" s="46"/>
      <c r="G15" s="47">
        <f t="shared" si="0"/>
        <v>36375.5</v>
      </c>
    </row>
    <row r="16" spans="2:7" ht="16.5" customHeight="1">
      <c r="B16" s="14">
        <v>7</v>
      </c>
      <c r="C16" s="25" t="s">
        <v>20</v>
      </c>
      <c r="D16" s="19">
        <v>1</v>
      </c>
      <c r="E16" s="46">
        <v>72751</v>
      </c>
      <c r="F16" s="46"/>
      <c r="G16" s="47">
        <f t="shared" si="0"/>
        <v>72751</v>
      </c>
    </row>
    <row r="17" spans="2:7" ht="17.25" customHeight="1">
      <c r="B17" s="14">
        <v>8</v>
      </c>
      <c r="C17" s="25" t="s">
        <v>70</v>
      </c>
      <c r="D17" s="29">
        <v>0.5</v>
      </c>
      <c r="E17" s="46">
        <v>72751</v>
      </c>
      <c r="F17" s="46"/>
      <c r="G17" s="47">
        <f t="shared" si="0"/>
        <v>36375.5</v>
      </c>
    </row>
    <row r="18" spans="2:7" ht="16.5" customHeight="1">
      <c r="B18" s="14">
        <v>9</v>
      </c>
      <c r="C18" s="25" t="s">
        <v>21</v>
      </c>
      <c r="D18" s="29">
        <v>0.5</v>
      </c>
      <c r="E18" s="46">
        <v>72751</v>
      </c>
      <c r="F18" s="46"/>
      <c r="G18" s="47">
        <f t="shared" si="0"/>
        <v>36375.5</v>
      </c>
    </row>
    <row r="19" spans="2:7" ht="20.25" customHeight="1">
      <c r="B19" s="14">
        <v>10</v>
      </c>
      <c r="C19" s="25" t="s">
        <v>88</v>
      </c>
      <c r="D19" s="19">
        <v>1</v>
      </c>
      <c r="E19" s="46">
        <v>72751</v>
      </c>
      <c r="F19" s="46"/>
      <c r="G19" s="47">
        <f t="shared" si="0"/>
        <v>72751</v>
      </c>
    </row>
    <row r="20" spans="2:7" ht="18.75" customHeight="1">
      <c r="B20" s="57" t="s">
        <v>23</v>
      </c>
      <c r="C20" s="58"/>
      <c r="D20" s="44">
        <f>SUM(D10:D19)</f>
        <v>11.75</v>
      </c>
      <c r="E20" s="44">
        <f>SUM(E10:E19)</f>
        <v>757008</v>
      </c>
      <c r="F20" s="44">
        <f>SUM(F10:F19)</f>
        <v>0</v>
      </c>
      <c r="G20" s="44">
        <f>SUM(G10:G19)</f>
        <v>888820.25</v>
      </c>
    </row>
    <row r="21" spans="2:7" ht="23.25" customHeight="1">
      <c r="B21" s="10"/>
      <c r="C21" s="10"/>
      <c r="D21" s="10"/>
      <c r="E21" s="10"/>
      <c r="F21" s="10"/>
      <c r="G21" s="10"/>
    </row>
    <row r="22" spans="2:7" ht="23.25" customHeight="1">
      <c r="B22" s="51" t="s">
        <v>36</v>
      </c>
      <c r="C22" s="52"/>
      <c r="D22" s="52"/>
      <c r="E22" s="52"/>
      <c r="F22" s="52"/>
      <c r="G22" s="52"/>
    </row>
  </sheetData>
  <sheetProtection/>
  <mergeCells count="7">
    <mergeCell ref="B22:G22"/>
    <mergeCell ref="F2:G2"/>
    <mergeCell ref="F3:G3"/>
    <mergeCell ref="B5:G5"/>
    <mergeCell ref="B6:C6"/>
    <mergeCell ref="B7:G7"/>
    <mergeCell ref="B20:C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E24" sqref="E24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4.2539062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6"/>
      <c r="C1" s="6"/>
      <c r="D1" s="6"/>
      <c r="E1" s="6"/>
      <c r="F1" s="6"/>
      <c r="G1" s="7" t="s">
        <v>40</v>
      </c>
    </row>
    <row r="2" spans="2:7" ht="21" customHeight="1">
      <c r="B2" s="8"/>
      <c r="C2" s="8"/>
      <c r="D2" s="9"/>
      <c r="E2" s="8"/>
      <c r="F2" s="53" t="s">
        <v>35</v>
      </c>
      <c r="G2" s="53"/>
    </row>
    <row r="3" spans="2:7" ht="29.25" customHeight="1">
      <c r="B3" s="10"/>
      <c r="C3" s="9"/>
      <c r="D3" s="6"/>
      <c r="E3" s="8"/>
      <c r="F3" s="53" t="s">
        <v>49</v>
      </c>
      <c r="G3" s="53"/>
    </row>
    <row r="4" spans="2:7" ht="9.75" customHeight="1">
      <c r="B4" s="10"/>
      <c r="C4" s="9"/>
      <c r="D4" s="11"/>
      <c r="E4" s="11"/>
      <c r="F4" s="11"/>
      <c r="G4" s="11"/>
    </row>
    <row r="5" spans="2:7" ht="32.25" customHeight="1">
      <c r="B5" s="54" t="s">
        <v>84</v>
      </c>
      <c r="C5" s="54"/>
      <c r="D5" s="54"/>
      <c r="E5" s="54"/>
      <c r="F5" s="54"/>
      <c r="G5" s="54"/>
    </row>
    <row r="6" spans="2:7" ht="26.25" customHeight="1">
      <c r="B6" s="55" t="s">
        <v>17</v>
      </c>
      <c r="C6" s="55"/>
      <c r="D6" s="13" t="s">
        <v>72</v>
      </c>
      <c r="E6" s="13"/>
      <c r="F6" s="13"/>
      <c r="G6" s="13"/>
    </row>
    <row r="7" spans="2:7" ht="9" customHeight="1">
      <c r="B7" s="56"/>
      <c r="C7" s="56"/>
      <c r="D7" s="56"/>
      <c r="E7" s="56"/>
      <c r="F7" s="56"/>
      <c r="G7" s="56"/>
    </row>
    <row r="8" spans="2:7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</row>
    <row r="9" spans="2:7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</row>
    <row r="10" spans="2:7" ht="15.75" customHeight="1">
      <c r="B10" s="14">
        <v>1</v>
      </c>
      <c r="C10" s="25" t="s">
        <v>1</v>
      </c>
      <c r="D10" s="19">
        <v>1</v>
      </c>
      <c r="E10" s="46">
        <v>100000</v>
      </c>
      <c r="F10" s="46"/>
      <c r="G10" s="47">
        <f aca="true" t="shared" si="0" ref="G10:G19">D10*E10+F10</f>
        <v>100000</v>
      </c>
    </row>
    <row r="11" spans="2:7" ht="15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t="shared" si="0"/>
        <v>36375.5</v>
      </c>
    </row>
    <row r="12" spans="2:7" ht="16.5" customHeight="1">
      <c r="B12" s="14">
        <v>3</v>
      </c>
      <c r="C12" s="25" t="s">
        <v>18</v>
      </c>
      <c r="D12" s="19">
        <v>3</v>
      </c>
      <c r="E12" s="46">
        <v>75000</v>
      </c>
      <c r="F12" s="46"/>
      <c r="G12" s="47">
        <f t="shared" si="0"/>
        <v>225000</v>
      </c>
    </row>
    <row r="13" spans="2:7" ht="16.5" customHeight="1">
      <c r="B13" s="14">
        <v>4</v>
      </c>
      <c r="C13" s="25" t="s">
        <v>19</v>
      </c>
      <c r="D13" s="19">
        <v>3</v>
      </c>
      <c r="E13" s="46">
        <v>72751</v>
      </c>
      <c r="F13" s="46"/>
      <c r="G13" s="47">
        <f>D13*E13+F13</f>
        <v>218253</v>
      </c>
    </row>
    <row r="14" spans="2:7" ht="17.25" customHeight="1">
      <c r="B14" s="14">
        <v>5</v>
      </c>
      <c r="C14" s="25" t="s">
        <v>2</v>
      </c>
      <c r="D14" s="30">
        <v>0.75</v>
      </c>
      <c r="E14" s="46">
        <v>72751</v>
      </c>
      <c r="F14" s="46"/>
      <c r="G14" s="47">
        <f t="shared" si="0"/>
        <v>54563.25</v>
      </c>
    </row>
    <row r="15" spans="2:7" ht="16.5" customHeight="1">
      <c r="B15" s="14">
        <v>6</v>
      </c>
      <c r="C15" s="25" t="s">
        <v>61</v>
      </c>
      <c r="D15" s="29">
        <v>0.5</v>
      </c>
      <c r="E15" s="46">
        <v>72751</v>
      </c>
      <c r="F15" s="46"/>
      <c r="G15" s="47">
        <f t="shared" si="0"/>
        <v>36375.5</v>
      </c>
    </row>
    <row r="16" spans="2:7" ht="16.5" customHeight="1">
      <c r="B16" s="14">
        <v>7</v>
      </c>
      <c r="C16" s="25" t="s">
        <v>20</v>
      </c>
      <c r="D16" s="19">
        <v>1</v>
      </c>
      <c r="E16" s="46">
        <v>72751</v>
      </c>
      <c r="F16" s="46"/>
      <c r="G16" s="47">
        <f t="shared" si="0"/>
        <v>72751</v>
      </c>
    </row>
    <row r="17" spans="2:7" ht="15" customHeight="1">
      <c r="B17" s="14">
        <v>8</v>
      </c>
      <c r="C17" s="25" t="s">
        <v>70</v>
      </c>
      <c r="D17" s="29">
        <v>0.5</v>
      </c>
      <c r="E17" s="46">
        <v>72751</v>
      </c>
      <c r="F17" s="46"/>
      <c r="G17" s="47">
        <f t="shared" si="0"/>
        <v>36375.5</v>
      </c>
    </row>
    <row r="18" spans="2:7" ht="18.75" customHeight="1">
      <c r="B18" s="14">
        <v>9</v>
      </c>
      <c r="C18" s="25" t="s">
        <v>21</v>
      </c>
      <c r="D18" s="29">
        <v>0.5</v>
      </c>
      <c r="E18" s="46">
        <v>72751</v>
      </c>
      <c r="F18" s="46"/>
      <c r="G18" s="47">
        <f t="shared" si="0"/>
        <v>36375.5</v>
      </c>
    </row>
    <row r="19" spans="2:9" ht="20.25" customHeight="1">
      <c r="B19" s="14">
        <v>10</v>
      </c>
      <c r="C19" s="25" t="s">
        <v>88</v>
      </c>
      <c r="D19" s="19">
        <v>1</v>
      </c>
      <c r="E19" s="46">
        <v>72751</v>
      </c>
      <c r="F19" s="46"/>
      <c r="G19" s="47">
        <f t="shared" si="0"/>
        <v>72751</v>
      </c>
      <c r="I19" t="s">
        <v>27</v>
      </c>
    </row>
    <row r="20" spans="2:7" ht="18.75" customHeight="1">
      <c r="B20" s="57" t="s">
        <v>23</v>
      </c>
      <c r="C20" s="58"/>
      <c r="D20" s="44">
        <f>SUM(D10:D19)</f>
        <v>11.75</v>
      </c>
      <c r="E20" s="44">
        <f>SUM(E10:E19)</f>
        <v>757008</v>
      </c>
      <c r="F20" s="44">
        <f>SUM(F10:F19)</f>
        <v>0</v>
      </c>
      <c r="G20" s="44">
        <f>SUM(G10:G19)</f>
        <v>888820.25</v>
      </c>
    </row>
    <row r="21" spans="2:7" ht="23.25" customHeight="1">
      <c r="B21" s="10"/>
      <c r="C21" s="10"/>
      <c r="D21" s="10"/>
      <c r="E21" s="10"/>
      <c r="F21" s="10"/>
      <c r="G21" s="10"/>
    </row>
    <row r="22" spans="2:7" ht="23.25" customHeight="1">
      <c r="B22" s="51" t="s">
        <v>36</v>
      </c>
      <c r="C22" s="52"/>
      <c r="D22" s="52"/>
      <c r="E22" s="52"/>
      <c r="F22" s="52"/>
      <c r="G22" s="52"/>
    </row>
    <row r="23" spans="2:7" ht="23.25" customHeight="1">
      <c r="B23" s="10"/>
      <c r="C23" s="10"/>
      <c r="D23" s="10"/>
      <c r="E23" s="10"/>
      <c r="F23" s="10"/>
      <c r="G23" s="10"/>
    </row>
  </sheetData>
  <sheetProtection/>
  <mergeCells count="7">
    <mergeCell ref="B22:G22"/>
    <mergeCell ref="F2:G2"/>
    <mergeCell ref="F3:G3"/>
    <mergeCell ref="B5:G5"/>
    <mergeCell ref="B6:C6"/>
    <mergeCell ref="B7:G7"/>
    <mergeCell ref="B20:C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C19" sqref="C19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5.125" style="0" customWidth="1"/>
    <col min="4" max="4" width="12.25390625" style="0" customWidth="1"/>
    <col min="5" max="5" width="13.75390625" style="0" customWidth="1"/>
    <col min="6" max="6" width="13.25390625" style="0" customWidth="1"/>
    <col min="7" max="7" width="15.25390625" style="0" customWidth="1"/>
  </cols>
  <sheetData>
    <row r="1" spans="2:7" ht="18.75" customHeight="1">
      <c r="B1" s="6"/>
      <c r="C1" s="6"/>
      <c r="D1" s="6"/>
      <c r="E1" s="6"/>
      <c r="F1" s="6"/>
      <c r="G1" s="7" t="s">
        <v>38</v>
      </c>
    </row>
    <row r="2" spans="2:7" ht="21" customHeight="1">
      <c r="B2" s="8"/>
      <c r="C2" s="8"/>
      <c r="D2" s="9"/>
      <c r="E2" s="8"/>
      <c r="F2" s="53" t="s">
        <v>35</v>
      </c>
      <c r="G2" s="53"/>
    </row>
    <row r="3" spans="2:7" ht="29.25" customHeight="1">
      <c r="B3" s="10"/>
      <c r="C3" s="9"/>
      <c r="D3" s="6"/>
      <c r="E3" s="8"/>
      <c r="F3" s="53" t="s">
        <v>49</v>
      </c>
      <c r="G3" s="53"/>
    </row>
    <row r="4" spans="2:7" ht="9.75" customHeight="1">
      <c r="B4" s="10"/>
      <c r="C4" s="9"/>
      <c r="D4" s="11"/>
      <c r="E4" s="11"/>
      <c r="F4" s="11"/>
      <c r="G4" s="11"/>
    </row>
    <row r="5" spans="2:7" ht="32.25" customHeight="1">
      <c r="B5" s="54" t="s">
        <v>62</v>
      </c>
      <c r="C5" s="54"/>
      <c r="D5" s="54"/>
      <c r="E5" s="54"/>
      <c r="F5" s="54"/>
      <c r="G5" s="54"/>
    </row>
    <row r="6" spans="2:7" ht="26.25" customHeight="1">
      <c r="B6" s="55" t="s">
        <v>17</v>
      </c>
      <c r="C6" s="55"/>
      <c r="D6" s="13" t="s">
        <v>71</v>
      </c>
      <c r="E6" s="13"/>
      <c r="F6" s="13"/>
      <c r="G6" s="13"/>
    </row>
    <row r="7" spans="2:7" ht="9" customHeight="1">
      <c r="B7" s="56"/>
      <c r="C7" s="56"/>
      <c r="D7" s="56"/>
      <c r="E7" s="56"/>
      <c r="F7" s="56"/>
      <c r="G7" s="56"/>
    </row>
    <row r="8" spans="2:7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</row>
    <row r="9" spans="2:7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</row>
    <row r="10" spans="2:7" ht="16.5" customHeight="1">
      <c r="B10" s="14">
        <v>1</v>
      </c>
      <c r="C10" s="25" t="s">
        <v>1</v>
      </c>
      <c r="D10" s="26">
        <v>1</v>
      </c>
      <c r="E10" s="48">
        <v>125000</v>
      </c>
      <c r="F10" s="48"/>
      <c r="G10" s="47">
        <f>E10+F10</f>
        <v>125000</v>
      </c>
    </row>
    <row r="11" spans="2:7" ht="25.5" customHeight="1">
      <c r="B11" s="14">
        <v>2</v>
      </c>
      <c r="C11" s="27" t="s">
        <v>59</v>
      </c>
      <c r="D11" s="26">
        <v>1</v>
      </c>
      <c r="E11" s="49">
        <v>80000</v>
      </c>
      <c r="F11" s="49"/>
      <c r="G11" s="47">
        <f aca="true" t="shared" si="0" ref="G11:G23">E11+F11</f>
        <v>80000</v>
      </c>
    </row>
    <row r="12" spans="2:7" ht="21" customHeight="1">
      <c r="B12" s="14">
        <v>3</v>
      </c>
      <c r="C12" s="25" t="s">
        <v>7</v>
      </c>
      <c r="D12" s="26">
        <v>1</v>
      </c>
      <c r="E12" s="48">
        <v>72751</v>
      </c>
      <c r="F12" s="48">
        <v>5152</v>
      </c>
      <c r="G12" s="47">
        <f t="shared" si="0"/>
        <v>77903</v>
      </c>
    </row>
    <row r="13" spans="2:7" ht="24.75" customHeight="1">
      <c r="B13" s="14">
        <v>4</v>
      </c>
      <c r="C13" s="27" t="s">
        <v>63</v>
      </c>
      <c r="D13" s="26">
        <v>1</v>
      </c>
      <c r="E13" s="48">
        <v>72751</v>
      </c>
      <c r="F13" s="48"/>
      <c r="G13" s="47">
        <f t="shared" si="0"/>
        <v>72751</v>
      </c>
    </row>
    <row r="14" spans="2:7" ht="16.5" customHeight="1">
      <c r="B14" s="14">
        <v>5</v>
      </c>
      <c r="C14" s="25" t="s">
        <v>18</v>
      </c>
      <c r="D14" s="26">
        <v>2</v>
      </c>
      <c r="E14" s="48">
        <v>75000</v>
      </c>
      <c r="F14" s="48">
        <v>10624</v>
      </c>
      <c r="G14" s="47">
        <f t="shared" si="0"/>
        <v>85624</v>
      </c>
    </row>
    <row r="15" spans="2:7" ht="16.5" customHeight="1">
      <c r="B15" s="14">
        <v>6</v>
      </c>
      <c r="C15" s="25" t="s">
        <v>18</v>
      </c>
      <c r="D15" s="26">
        <v>2</v>
      </c>
      <c r="E15" s="48">
        <v>75000</v>
      </c>
      <c r="F15" s="48"/>
      <c r="G15" s="47">
        <f t="shared" si="0"/>
        <v>75000</v>
      </c>
    </row>
    <row r="16" spans="2:7" ht="16.5" customHeight="1">
      <c r="B16" s="14">
        <v>7</v>
      </c>
      <c r="C16" s="25" t="s">
        <v>19</v>
      </c>
      <c r="D16" s="26">
        <v>4</v>
      </c>
      <c r="E16" s="48">
        <v>72751</v>
      </c>
      <c r="F16" s="48"/>
      <c r="G16" s="47">
        <f t="shared" si="0"/>
        <v>72751</v>
      </c>
    </row>
    <row r="17" spans="2:7" ht="17.25" customHeight="1">
      <c r="B17" s="14">
        <v>8</v>
      </c>
      <c r="C17" s="25" t="s">
        <v>2</v>
      </c>
      <c r="D17" s="26">
        <v>1</v>
      </c>
      <c r="E17" s="48">
        <v>72751</v>
      </c>
      <c r="F17" s="48">
        <v>5152</v>
      </c>
      <c r="G17" s="47">
        <f t="shared" si="0"/>
        <v>77903</v>
      </c>
    </row>
    <row r="18" spans="2:7" ht="16.5" customHeight="1">
      <c r="B18" s="14">
        <v>9</v>
      </c>
      <c r="C18" s="25" t="s">
        <v>61</v>
      </c>
      <c r="D18" s="26">
        <v>1</v>
      </c>
      <c r="E18" s="48">
        <v>72751</v>
      </c>
      <c r="F18" s="48"/>
      <c r="G18" s="47">
        <f t="shared" si="0"/>
        <v>72751</v>
      </c>
    </row>
    <row r="19" spans="2:7" ht="16.5" customHeight="1">
      <c r="B19" s="14">
        <v>10</v>
      </c>
      <c r="C19" s="25" t="s">
        <v>20</v>
      </c>
      <c r="D19" s="26">
        <v>1</v>
      </c>
      <c r="E19" s="48">
        <v>72751</v>
      </c>
      <c r="F19" s="48"/>
      <c r="G19" s="47">
        <f t="shared" si="0"/>
        <v>72751</v>
      </c>
    </row>
    <row r="20" spans="2:7" ht="16.5" customHeight="1">
      <c r="B20" s="14">
        <v>11</v>
      </c>
      <c r="C20" s="25" t="s">
        <v>70</v>
      </c>
      <c r="D20" s="24" t="s">
        <v>89</v>
      </c>
      <c r="E20" s="48">
        <v>72751</v>
      </c>
      <c r="F20" s="48"/>
      <c r="G20" s="47">
        <f t="shared" si="0"/>
        <v>72751</v>
      </c>
    </row>
    <row r="21" spans="2:7" ht="15" customHeight="1">
      <c r="B21" s="14">
        <v>12</v>
      </c>
      <c r="C21" s="25" t="s">
        <v>21</v>
      </c>
      <c r="D21" s="26">
        <v>1</v>
      </c>
      <c r="E21" s="48">
        <v>72751</v>
      </c>
      <c r="F21" s="48"/>
      <c r="G21" s="47">
        <f t="shared" si="0"/>
        <v>72751</v>
      </c>
    </row>
    <row r="22" spans="2:7" ht="16.5" customHeight="1">
      <c r="B22" s="14">
        <v>13</v>
      </c>
      <c r="C22" s="25" t="s">
        <v>64</v>
      </c>
      <c r="D22" s="26">
        <v>1</v>
      </c>
      <c r="E22" s="48">
        <v>72751</v>
      </c>
      <c r="F22" s="48"/>
      <c r="G22" s="47">
        <f t="shared" si="0"/>
        <v>72751</v>
      </c>
    </row>
    <row r="23" spans="2:9" ht="15" customHeight="1">
      <c r="B23" s="14">
        <v>14</v>
      </c>
      <c r="C23" s="25" t="s">
        <v>3</v>
      </c>
      <c r="D23" s="26">
        <v>1</v>
      </c>
      <c r="E23" s="48">
        <v>72751</v>
      </c>
      <c r="F23" s="48">
        <v>5152</v>
      </c>
      <c r="G23" s="47">
        <f t="shared" si="0"/>
        <v>77903</v>
      </c>
      <c r="I23" t="s">
        <v>27</v>
      </c>
    </row>
    <row r="24" spans="2:7" ht="18.75" customHeight="1">
      <c r="B24" s="60" t="s">
        <v>23</v>
      </c>
      <c r="C24" s="61"/>
      <c r="D24" s="45">
        <v>19</v>
      </c>
      <c r="E24" s="45">
        <f>SUM(E10:E23)</f>
        <v>1082510</v>
      </c>
      <c r="F24" s="45">
        <f>SUM(F10:F23)</f>
        <v>26080</v>
      </c>
      <c r="G24" s="45">
        <f>SUM(G10:G23)</f>
        <v>1108590</v>
      </c>
    </row>
    <row r="25" spans="2:7" ht="23.25" customHeight="1">
      <c r="B25" s="10"/>
      <c r="C25" s="10"/>
      <c r="D25" s="10"/>
      <c r="E25" s="10"/>
      <c r="F25" s="10"/>
      <c r="G25" s="10"/>
    </row>
    <row r="26" spans="2:7" ht="23.25" customHeight="1">
      <c r="B26" s="51" t="s">
        <v>36</v>
      </c>
      <c r="C26" s="52"/>
      <c r="D26" s="52"/>
      <c r="E26" s="52"/>
      <c r="F26" s="52"/>
      <c r="G26" s="52"/>
    </row>
  </sheetData>
  <sheetProtection/>
  <mergeCells count="7">
    <mergeCell ref="F2:G2"/>
    <mergeCell ref="B5:G5"/>
    <mergeCell ref="B6:C6"/>
    <mergeCell ref="B7:G7"/>
    <mergeCell ref="B26:G26"/>
    <mergeCell ref="F3:G3"/>
    <mergeCell ref="B24:C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7" sqref="B27:C27"/>
    </sheetView>
  </sheetViews>
  <sheetFormatPr defaultColWidth="10.25390625" defaultRowHeight="23.25" customHeight="1"/>
  <cols>
    <col min="1" max="1" width="4.375" style="0" customWidth="1"/>
    <col min="2" max="2" width="4.00390625" style="0" customWidth="1"/>
    <col min="3" max="3" width="26.625" style="0" customWidth="1"/>
    <col min="4" max="4" width="9.25390625" style="0" customWidth="1"/>
    <col min="5" max="5" width="16.75390625" style="0" customWidth="1"/>
    <col min="6" max="6" width="0.37109375" style="0" hidden="1" customWidth="1"/>
    <col min="7" max="7" width="13.00390625" style="0" customWidth="1"/>
    <col min="8" max="8" width="16.375" style="0" customWidth="1"/>
  </cols>
  <sheetData>
    <row r="1" spans="1:8" ht="18.75" customHeight="1">
      <c r="A1" s="10"/>
      <c r="B1" s="62"/>
      <c r="C1" s="62"/>
      <c r="D1" s="62"/>
      <c r="E1" s="62"/>
      <c r="F1" s="62"/>
      <c r="G1" s="62"/>
      <c r="H1" s="7" t="s">
        <v>37</v>
      </c>
    </row>
    <row r="2" spans="1:9" ht="15.75" customHeight="1">
      <c r="A2" s="10"/>
      <c r="B2" s="7"/>
      <c r="C2" s="7"/>
      <c r="D2" s="7"/>
      <c r="E2" s="7"/>
      <c r="F2" s="7"/>
      <c r="G2" s="53" t="s">
        <v>35</v>
      </c>
      <c r="H2" s="53"/>
      <c r="I2" s="1"/>
    </row>
    <row r="3" spans="1:9" ht="27.75" customHeight="1">
      <c r="A3" s="10"/>
      <c r="B3" s="7"/>
      <c r="C3" s="7"/>
      <c r="D3" s="7"/>
      <c r="E3" s="7"/>
      <c r="F3" s="7"/>
      <c r="G3" s="53" t="s">
        <v>49</v>
      </c>
      <c r="H3" s="53"/>
      <c r="I3" s="1"/>
    </row>
    <row r="4" spans="1:8" ht="13.5" customHeight="1">
      <c r="A4" s="10"/>
      <c r="B4" s="10"/>
      <c r="C4" s="10"/>
      <c r="D4" s="10"/>
      <c r="E4" s="10"/>
      <c r="F4" s="10"/>
      <c r="G4" s="10"/>
      <c r="H4" s="10"/>
    </row>
    <row r="5" spans="1:8" ht="43.5" customHeight="1">
      <c r="A5" s="10"/>
      <c r="B5" s="54" t="s">
        <v>56</v>
      </c>
      <c r="C5" s="54"/>
      <c r="D5" s="54"/>
      <c r="E5" s="54"/>
      <c r="F5" s="54"/>
      <c r="G5" s="54"/>
      <c r="H5" s="54"/>
    </row>
    <row r="6" spans="1:8" ht="26.25" customHeight="1">
      <c r="A6" s="10"/>
      <c r="B6" s="55" t="s">
        <v>17</v>
      </c>
      <c r="C6" s="55"/>
      <c r="D6" s="21" t="s">
        <v>32</v>
      </c>
      <c r="E6" s="21"/>
      <c r="F6" s="21"/>
      <c r="G6" s="21"/>
      <c r="H6" s="10"/>
    </row>
    <row r="7" spans="1:8" ht="51" customHeight="1">
      <c r="A7" s="10"/>
      <c r="B7" s="22" t="s">
        <v>0</v>
      </c>
      <c r="C7" s="15" t="s">
        <v>4</v>
      </c>
      <c r="D7" s="16" t="s">
        <v>5</v>
      </c>
      <c r="E7" s="17" t="s">
        <v>24</v>
      </c>
      <c r="F7" s="17"/>
      <c r="G7" s="17" t="s">
        <v>28</v>
      </c>
      <c r="H7" s="16" t="s">
        <v>34</v>
      </c>
    </row>
    <row r="8" spans="1:8" ht="12" customHeight="1">
      <c r="A8" s="10"/>
      <c r="B8" s="14">
        <v>1</v>
      </c>
      <c r="C8" s="14">
        <v>2</v>
      </c>
      <c r="D8" s="14">
        <v>3</v>
      </c>
      <c r="E8" s="14">
        <v>4</v>
      </c>
      <c r="F8" s="18"/>
      <c r="G8" s="18">
        <v>5</v>
      </c>
      <c r="H8" s="23">
        <v>6</v>
      </c>
    </row>
    <row r="9" spans="1:8" ht="18.75" customHeight="1">
      <c r="A9" s="10"/>
      <c r="B9" s="14">
        <v>1</v>
      </c>
      <c r="C9" s="25" t="s">
        <v>1</v>
      </c>
      <c r="D9" s="26">
        <v>1</v>
      </c>
      <c r="E9" s="48">
        <v>125000</v>
      </c>
      <c r="F9" s="48">
        <f>D9*E9</f>
        <v>125000</v>
      </c>
      <c r="G9" s="48"/>
      <c r="H9" s="50">
        <f>F9+G9</f>
        <v>125000</v>
      </c>
    </row>
    <row r="10" spans="1:8" ht="25.5" customHeight="1">
      <c r="A10" s="10"/>
      <c r="B10" s="14">
        <v>2</v>
      </c>
      <c r="C10" s="27" t="s">
        <v>59</v>
      </c>
      <c r="D10" s="26">
        <v>1</v>
      </c>
      <c r="E10" s="49">
        <v>80000</v>
      </c>
      <c r="F10" s="48">
        <f>D10*E10</f>
        <v>80000</v>
      </c>
      <c r="G10" s="49"/>
      <c r="H10" s="50">
        <f>F10+G10</f>
        <v>80000</v>
      </c>
    </row>
    <row r="11" spans="1:10" ht="18.75" customHeight="1">
      <c r="A11" s="10"/>
      <c r="B11" s="14">
        <v>3</v>
      </c>
      <c r="C11" s="25" t="s">
        <v>7</v>
      </c>
      <c r="D11" s="26">
        <v>1</v>
      </c>
      <c r="E11" s="48">
        <v>72751</v>
      </c>
      <c r="F11" s="48">
        <f aca="true" t="shared" si="0" ref="F11:F26">D11*E11</f>
        <v>72751</v>
      </c>
      <c r="G11" s="48">
        <v>5152</v>
      </c>
      <c r="H11" s="50">
        <f aca="true" t="shared" si="1" ref="H11:H26">F11+G11</f>
        <v>77903</v>
      </c>
      <c r="J11" t="s">
        <v>29</v>
      </c>
    </row>
    <row r="12" spans="1:8" ht="18.75" customHeight="1">
      <c r="A12" s="10"/>
      <c r="B12" s="14">
        <v>4</v>
      </c>
      <c r="C12" s="25" t="s">
        <v>2</v>
      </c>
      <c r="D12" s="26">
        <v>1</v>
      </c>
      <c r="E12" s="48">
        <v>72751</v>
      </c>
      <c r="F12" s="48">
        <f>D12*E12</f>
        <v>72751</v>
      </c>
      <c r="G12" s="48"/>
      <c r="H12" s="50">
        <f>F12+G12</f>
        <v>72751</v>
      </c>
    </row>
    <row r="13" spans="1:8" ht="18.75" customHeight="1">
      <c r="A13" s="10"/>
      <c r="B13" s="14">
        <v>5</v>
      </c>
      <c r="C13" s="27" t="s">
        <v>18</v>
      </c>
      <c r="D13" s="26">
        <v>6</v>
      </c>
      <c r="E13" s="48">
        <v>75000</v>
      </c>
      <c r="F13" s="48">
        <f t="shared" si="0"/>
        <v>450000</v>
      </c>
      <c r="G13" s="48"/>
      <c r="H13" s="50">
        <f t="shared" si="1"/>
        <v>450000</v>
      </c>
    </row>
    <row r="14" spans="1:8" ht="18.75" customHeight="1">
      <c r="A14" s="10"/>
      <c r="B14" s="14">
        <v>6</v>
      </c>
      <c r="C14" s="25" t="s">
        <v>18</v>
      </c>
      <c r="D14" s="26">
        <v>3</v>
      </c>
      <c r="E14" s="48">
        <v>75000</v>
      </c>
      <c r="F14" s="48">
        <f t="shared" si="0"/>
        <v>225000</v>
      </c>
      <c r="G14" s="48">
        <v>16500</v>
      </c>
      <c r="H14" s="50">
        <f t="shared" si="1"/>
        <v>241500</v>
      </c>
    </row>
    <row r="15" spans="1:8" ht="18.75" customHeight="1">
      <c r="A15" s="10"/>
      <c r="B15" s="14">
        <v>7</v>
      </c>
      <c r="C15" s="25" t="s">
        <v>61</v>
      </c>
      <c r="D15" s="26">
        <v>1</v>
      </c>
      <c r="E15" s="48">
        <v>72751</v>
      </c>
      <c r="F15" s="48">
        <f t="shared" si="0"/>
        <v>72751</v>
      </c>
      <c r="G15" s="48">
        <v>5152</v>
      </c>
      <c r="H15" s="50">
        <f t="shared" si="1"/>
        <v>77903</v>
      </c>
    </row>
    <row r="16" spans="1:8" ht="18.75" customHeight="1">
      <c r="A16" s="10"/>
      <c r="B16" s="14">
        <v>8</v>
      </c>
      <c r="C16" s="25" t="s">
        <v>61</v>
      </c>
      <c r="D16" s="26">
        <v>1</v>
      </c>
      <c r="E16" s="48">
        <v>72751</v>
      </c>
      <c r="F16" s="48">
        <f t="shared" si="0"/>
        <v>72751</v>
      </c>
      <c r="G16" s="48"/>
      <c r="H16" s="50">
        <f t="shared" si="1"/>
        <v>72751</v>
      </c>
    </row>
    <row r="17" spans="1:8" ht="28.5" customHeight="1">
      <c r="A17" s="10"/>
      <c r="B17" s="14">
        <v>9</v>
      </c>
      <c r="C17" s="27" t="s">
        <v>60</v>
      </c>
      <c r="D17" s="26">
        <v>1</v>
      </c>
      <c r="E17" s="48">
        <v>72751</v>
      </c>
      <c r="F17" s="48">
        <f t="shared" si="0"/>
        <v>72751</v>
      </c>
      <c r="G17" s="48">
        <v>5152</v>
      </c>
      <c r="H17" s="50">
        <f t="shared" si="1"/>
        <v>77903</v>
      </c>
    </row>
    <row r="18" spans="1:8" ht="18.75" customHeight="1">
      <c r="A18" s="10"/>
      <c r="B18" s="14">
        <v>10</v>
      </c>
      <c r="C18" s="25" t="s">
        <v>20</v>
      </c>
      <c r="D18" s="26">
        <v>1</v>
      </c>
      <c r="E18" s="48">
        <v>72751</v>
      </c>
      <c r="F18" s="48">
        <f t="shared" si="0"/>
        <v>72751</v>
      </c>
      <c r="G18" s="48"/>
      <c r="H18" s="50">
        <f t="shared" si="1"/>
        <v>72751</v>
      </c>
    </row>
    <row r="19" spans="1:8" ht="18.75" customHeight="1">
      <c r="A19" s="10"/>
      <c r="B19" s="14">
        <v>11</v>
      </c>
      <c r="C19" s="27" t="s">
        <v>57</v>
      </c>
      <c r="D19" s="26">
        <v>3</v>
      </c>
      <c r="E19" s="48">
        <v>72751</v>
      </c>
      <c r="F19" s="48">
        <f t="shared" si="0"/>
        <v>218253</v>
      </c>
      <c r="G19" s="48">
        <v>5152</v>
      </c>
      <c r="H19" s="50">
        <f t="shared" si="1"/>
        <v>223405</v>
      </c>
    </row>
    <row r="20" spans="1:8" ht="18.75" customHeight="1">
      <c r="A20" s="10"/>
      <c r="B20" s="14">
        <v>12</v>
      </c>
      <c r="C20" s="27" t="s">
        <v>19</v>
      </c>
      <c r="D20" s="26">
        <v>9</v>
      </c>
      <c r="E20" s="48">
        <v>72751</v>
      </c>
      <c r="F20" s="48">
        <f t="shared" si="0"/>
        <v>654759</v>
      </c>
      <c r="G20" s="48">
        <v>15456</v>
      </c>
      <c r="H20" s="50">
        <f t="shared" si="1"/>
        <v>670215</v>
      </c>
    </row>
    <row r="21" spans="1:8" ht="20.25" customHeight="1">
      <c r="A21" s="10"/>
      <c r="B21" s="14">
        <v>13</v>
      </c>
      <c r="C21" s="27" t="s">
        <v>58</v>
      </c>
      <c r="D21" s="28">
        <v>0.5</v>
      </c>
      <c r="E21" s="48">
        <v>72751</v>
      </c>
      <c r="F21" s="48"/>
      <c r="G21" s="48">
        <v>2576.5</v>
      </c>
      <c r="H21" s="50">
        <v>38952</v>
      </c>
    </row>
    <row r="22" spans="1:8" ht="18.75" customHeight="1">
      <c r="A22" s="10"/>
      <c r="B22" s="14">
        <v>14</v>
      </c>
      <c r="C22" s="25" t="s">
        <v>21</v>
      </c>
      <c r="D22" s="26">
        <v>1</v>
      </c>
      <c r="E22" s="48">
        <v>72751</v>
      </c>
      <c r="F22" s="48">
        <f t="shared" si="0"/>
        <v>72751</v>
      </c>
      <c r="G22" s="48"/>
      <c r="H22" s="50">
        <f t="shared" si="1"/>
        <v>72751</v>
      </c>
    </row>
    <row r="23" spans="1:8" ht="18.75" customHeight="1">
      <c r="A23" s="10"/>
      <c r="B23" s="14">
        <v>15</v>
      </c>
      <c r="C23" s="25" t="s">
        <v>3</v>
      </c>
      <c r="D23" s="26">
        <v>1</v>
      </c>
      <c r="E23" s="48">
        <v>72751</v>
      </c>
      <c r="F23" s="48">
        <f t="shared" si="0"/>
        <v>72751</v>
      </c>
      <c r="G23" s="48"/>
      <c r="H23" s="50">
        <f t="shared" si="1"/>
        <v>72751</v>
      </c>
    </row>
    <row r="24" spans="1:8" ht="18.75" customHeight="1">
      <c r="A24" s="10"/>
      <c r="B24" s="14">
        <v>16</v>
      </c>
      <c r="C24" s="25" t="s">
        <v>25</v>
      </c>
      <c r="D24" s="26">
        <v>1</v>
      </c>
      <c r="E24" s="48">
        <v>72751</v>
      </c>
      <c r="F24" s="48">
        <f t="shared" si="0"/>
        <v>72751</v>
      </c>
      <c r="G24" s="48"/>
      <c r="H24" s="50">
        <f t="shared" si="1"/>
        <v>72751</v>
      </c>
    </row>
    <row r="25" spans="1:8" ht="18.75" customHeight="1">
      <c r="A25" s="10"/>
      <c r="B25" s="14">
        <v>17</v>
      </c>
      <c r="C25" s="25" t="s">
        <v>104</v>
      </c>
      <c r="D25" s="26">
        <v>1</v>
      </c>
      <c r="E25" s="48">
        <v>72751</v>
      </c>
      <c r="F25" s="48">
        <f t="shared" si="0"/>
        <v>72751</v>
      </c>
      <c r="G25" s="48"/>
      <c r="H25" s="50">
        <f t="shared" si="1"/>
        <v>72751</v>
      </c>
    </row>
    <row r="26" spans="1:8" ht="18.75" customHeight="1">
      <c r="A26" s="10"/>
      <c r="B26" s="14">
        <v>18</v>
      </c>
      <c r="C26" s="25" t="s">
        <v>6</v>
      </c>
      <c r="D26" s="26">
        <v>2</v>
      </c>
      <c r="E26" s="48">
        <v>72751</v>
      </c>
      <c r="F26" s="48">
        <f t="shared" si="0"/>
        <v>145502</v>
      </c>
      <c r="G26" s="48"/>
      <c r="H26" s="50">
        <f t="shared" si="1"/>
        <v>145502</v>
      </c>
    </row>
    <row r="27" spans="1:8" ht="18.75" customHeight="1">
      <c r="A27" s="10"/>
      <c r="B27" s="63" t="s">
        <v>23</v>
      </c>
      <c r="C27" s="64"/>
      <c r="D27" s="45">
        <f>SUM(D9:D26)</f>
        <v>35.5</v>
      </c>
      <c r="E27" s="45">
        <f>SUM(E9:E26)</f>
        <v>1373514</v>
      </c>
      <c r="F27" s="45">
        <f>SUM(F9:F26)</f>
        <v>2626024</v>
      </c>
      <c r="G27" s="45">
        <f>SUM(G9:G26)</f>
        <v>55140.5</v>
      </c>
      <c r="H27" s="45">
        <f>SUM(H9:H26)</f>
        <v>2717540</v>
      </c>
    </row>
    <row r="28" spans="1:8" ht="23.25" customHeight="1">
      <c r="A28" s="10"/>
      <c r="B28" s="10"/>
      <c r="C28" s="10"/>
      <c r="D28" s="10"/>
      <c r="E28" s="10"/>
      <c r="F28" s="10"/>
      <c r="G28" s="10"/>
      <c r="H28" s="10"/>
    </row>
    <row r="29" spans="1:8" ht="23.25" customHeight="1">
      <c r="A29" s="10"/>
      <c r="B29" s="51" t="s">
        <v>36</v>
      </c>
      <c r="C29" s="52"/>
      <c r="D29" s="52"/>
      <c r="E29" s="52"/>
      <c r="F29" s="52"/>
      <c r="G29" s="52"/>
      <c r="H29" s="52"/>
    </row>
  </sheetData>
  <sheetProtection/>
  <mergeCells count="7">
    <mergeCell ref="B29:H29"/>
    <mergeCell ref="B1:G1"/>
    <mergeCell ref="B5:H5"/>
    <mergeCell ref="B6:C6"/>
    <mergeCell ref="G2:H2"/>
    <mergeCell ref="G3:H3"/>
    <mergeCell ref="B27:C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PageLayoutView="0" workbookViewId="0" topLeftCell="A1">
      <selection activeCell="D24" sqref="D24"/>
    </sheetView>
  </sheetViews>
  <sheetFormatPr defaultColWidth="10.25390625" defaultRowHeight="23.25" customHeight="1"/>
  <cols>
    <col min="1" max="1" width="4.125" style="0" customWidth="1"/>
    <col min="2" max="2" width="4.00390625" style="0" customWidth="1"/>
    <col min="3" max="3" width="24.625" style="0" customWidth="1"/>
    <col min="4" max="4" width="12.625" style="3" customWidth="1"/>
    <col min="5" max="5" width="15.25390625" style="2" customWidth="1"/>
    <col min="6" max="6" width="13.375" style="0" hidden="1" customWidth="1"/>
    <col min="7" max="7" width="13.875" style="0" customWidth="1"/>
    <col min="8" max="8" width="17.125" style="4" customWidth="1"/>
  </cols>
  <sheetData>
    <row r="1" spans="2:9" ht="14.25" customHeight="1">
      <c r="B1" s="10"/>
      <c r="C1" s="10"/>
      <c r="D1" s="65"/>
      <c r="E1" s="66"/>
      <c r="F1" s="10"/>
      <c r="G1" s="10"/>
      <c r="H1" s="67"/>
      <c r="I1" s="10"/>
    </row>
    <row r="2" spans="2:9" ht="17.25" customHeight="1">
      <c r="B2" s="10"/>
      <c r="C2" s="10"/>
      <c r="D2" s="65"/>
      <c r="E2" s="66"/>
      <c r="F2" s="10"/>
      <c r="G2" s="10"/>
      <c r="H2" s="68" t="s">
        <v>105</v>
      </c>
      <c r="I2" s="10"/>
    </row>
    <row r="3" spans="2:9" ht="17.25" customHeight="1">
      <c r="B3" s="10"/>
      <c r="C3" s="10"/>
      <c r="D3" s="65"/>
      <c r="E3" s="66"/>
      <c r="F3" s="10"/>
      <c r="G3" s="53" t="s">
        <v>35</v>
      </c>
      <c r="H3" s="53"/>
      <c r="I3" s="10"/>
    </row>
    <row r="4" spans="2:9" ht="31.5" customHeight="1">
      <c r="B4" s="10"/>
      <c r="C4" s="10"/>
      <c r="D4" s="65"/>
      <c r="E4" s="66"/>
      <c r="F4" s="10"/>
      <c r="G4" s="53" t="s">
        <v>49</v>
      </c>
      <c r="H4" s="53"/>
      <c r="I4" s="10"/>
    </row>
    <row r="5" spans="2:9" ht="40.5" customHeight="1">
      <c r="B5" s="69" t="s">
        <v>50</v>
      </c>
      <c r="C5" s="69"/>
      <c r="D5" s="69"/>
      <c r="E5" s="69"/>
      <c r="F5" s="69"/>
      <c r="G5" s="69"/>
      <c r="H5" s="69"/>
      <c r="I5" s="70"/>
    </row>
    <row r="6" spans="2:9" ht="26.25" customHeight="1">
      <c r="B6" s="71"/>
      <c r="C6" s="12" t="s">
        <v>17</v>
      </c>
      <c r="D6" s="72" t="s">
        <v>65</v>
      </c>
      <c r="E6" s="13"/>
      <c r="F6" s="13"/>
      <c r="G6" s="13"/>
      <c r="H6" s="72"/>
      <c r="I6" s="13"/>
    </row>
    <row r="7" spans="2:9" ht="9" customHeight="1">
      <c r="B7" s="56"/>
      <c r="C7" s="56"/>
      <c r="D7" s="56"/>
      <c r="E7" s="56"/>
      <c r="F7" s="56"/>
      <c r="G7" s="56"/>
      <c r="H7" s="56"/>
      <c r="I7" s="10"/>
    </row>
    <row r="8" spans="2:9" ht="38.25" customHeight="1">
      <c r="B8" s="14" t="s">
        <v>0</v>
      </c>
      <c r="C8" s="15" t="s">
        <v>4</v>
      </c>
      <c r="D8" s="16" t="s">
        <v>5</v>
      </c>
      <c r="E8" s="17" t="s">
        <v>31</v>
      </c>
      <c r="F8" s="17"/>
      <c r="G8" s="17" t="s">
        <v>28</v>
      </c>
      <c r="H8" s="16" t="s">
        <v>30</v>
      </c>
      <c r="I8" s="10"/>
    </row>
    <row r="9" spans="2:9" ht="13.5" customHeight="1"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5</v>
      </c>
      <c r="H9" s="23">
        <v>6</v>
      </c>
      <c r="I9" s="10"/>
    </row>
    <row r="10" spans="2:9" ht="16.5" customHeight="1">
      <c r="B10" s="73">
        <v>1</v>
      </c>
      <c r="C10" s="25" t="s">
        <v>42</v>
      </c>
      <c r="D10" s="74">
        <v>1</v>
      </c>
      <c r="E10" s="79">
        <v>200000</v>
      </c>
      <c r="F10" s="79"/>
      <c r="G10" s="79"/>
      <c r="H10" s="80">
        <v>200000</v>
      </c>
      <c r="I10" s="10"/>
    </row>
    <row r="11" spans="2:9" ht="16.5" customHeight="1">
      <c r="B11" s="73">
        <v>2</v>
      </c>
      <c r="C11" s="25" t="s">
        <v>7</v>
      </c>
      <c r="D11" s="74">
        <v>1</v>
      </c>
      <c r="E11" s="79">
        <v>72751</v>
      </c>
      <c r="F11" s="79">
        <f aca="true" t="shared" si="0" ref="F11:F30">D11*E11</f>
        <v>72751</v>
      </c>
      <c r="G11" s="79"/>
      <c r="H11" s="80">
        <f aca="true" t="shared" si="1" ref="H11:H23">F11+G11</f>
        <v>72751</v>
      </c>
      <c r="I11" s="10"/>
    </row>
    <row r="12" spans="2:9" ht="16.5" customHeight="1">
      <c r="B12" s="73">
        <v>3</v>
      </c>
      <c r="C12" s="25" t="s">
        <v>8</v>
      </c>
      <c r="D12" s="74">
        <v>1</v>
      </c>
      <c r="E12" s="81">
        <v>72751</v>
      </c>
      <c r="F12" s="79">
        <f t="shared" si="0"/>
        <v>72751</v>
      </c>
      <c r="G12" s="81"/>
      <c r="H12" s="80">
        <f t="shared" si="1"/>
        <v>72751</v>
      </c>
      <c r="I12" s="10"/>
    </row>
    <row r="13" spans="2:9" ht="16.5" customHeight="1">
      <c r="B13" s="73">
        <v>4</v>
      </c>
      <c r="C13" s="25" t="s">
        <v>22</v>
      </c>
      <c r="D13" s="74">
        <v>1</v>
      </c>
      <c r="E13" s="81">
        <v>72751</v>
      </c>
      <c r="F13" s="79">
        <f t="shared" si="0"/>
        <v>72751</v>
      </c>
      <c r="G13" s="81"/>
      <c r="H13" s="80">
        <f t="shared" si="1"/>
        <v>72751</v>
      </c>
      <c r="I13" s="10"/>
    </row>
    <row r="14" spans="2:9" ht="16.5" customHeight="1">
      <c r="B14" s="73">
        <v>5</v>
      </c>
      <c r="C14" s="25" t="s">
        <v>9</v>
      </c>
      <c r="D14" s="74">
        <v>2</v>
      </c>
      <c r="E14" s="81">
        <v>72751</v>
      </c>
      <c r="F14" s="79">
        <f t="shared" si="0"/>
        <v>145502</v>
      </c>
      <c r="G14" s="81"/>
      <c r="H14" s="80">
        <f t="shared" si="1"/>
        <v>145502</v>
      </c>
      <c r="I14" s="10"/>
    </row>
    <row r="15" spans="2:9" ht="16.5" customHeight="1">
      <c r="B15" s="73">
        <v>6</v>
      </c>
      <c r="C15" s="25" t="s">
        <v>54</v>
      </c>
      <c r="D15" s="74">
        <v>2</v>
      </c>
      <c r="E15" s="81">
        <v>72751</v>
      </c>
      <c r="F15" s="79">
        <f t="shared" si="0"/>
        <v>145502</v>
      </c>
      <c r="G15" s="81"/>
      <c r="H15" s="80">
        <f t="shared" si="1"/>
        <v>145502</v>
      </c>
      <c r="I15" s="10"/>
    </row>
    <row r="16" spans="2:9" ht="16.5" customHeight="1">
      <c r="B16" s="73">
        <v>7</v>
      </c>
      <c r="C16" s="25" t="s">
        <v>15</v>
      </c>
      <c r="D16" s="74">
        <v>3</v>
      </c>
      <c r="E16" s="79">
        <v>72751</v>
      </c>
      <c r="F16" s="79">
        <f t="shared" si="0"/>
        <v>218253</v>
      </c>
      <c r="G16" s="79"/>
      <c r="H16" s="80">
        <f t="shared" si="1"/>
        <v>218253</v>
      </c>
      <c r="I16" s="10"/>
    </row>
    <row r="17" spans="2:9" ht="16.5" customHeight="1">
      <c r="B17" s="73">
        <v>8</v>
      </c>
      <c r="C17" s="25" t="s">
        <v>10</v>
      </c>
      <c r="D17" s="74">
        <v>3</v>
      </c>
      <c r="E17" s="79">
        <v>72751</v>
      </c>
      <c r="F17" s="79">
        <f t="shared" si="0"/>
        <v>218253</v>
      </c>
      <c r="G17" s="79"/>
      <c r="H17" s="80">
        <f t="shared" si="1"/>
        <v>218253</v>
      </c>
      <c r="I17" s="10"/>
    </row>
    <row r="18" spans="2:9" ht="16.5" customHeight="1">
      <c r="B18" s="73">
        <v>9</v>
      </c>
      <c r="C18" s="25" t="s">
        <v>16</v>
      </c>
      <c r="D18" s="74">
        <v>1</v>
      </c>
      <c r="E18" s="79">
        <v>0</v>
      </c>
      <c r="F18" s="79">
        <f t="shared" si="0"/>
        <v>0</v>
      </c>
      <c r="G18" s="79"/>
      <c r="H18" s="80">
        <f t="shared" si="1"/>
        <v>0</v>
      </c>
      <c r="I18" s="10"/>
    </row>
    <row r="19" spans="2:9" ht="16.5" customHeight="1">
      <c r="B19" s="73">
        <v>10</v>
      </c>
      <c r="C19" s="25" t="s">
        <v>11</v>
      </c>
      <c r="D19" s="74">
        <v>7</v>
      </c>
      <c r="E19" s="79">
        <v>72751</v>
      </c>
      <c r="F19" s="79">
        <f t="shared" si="0"/>
        <v>509257</v>
      </c>
      <c r="G19" s="79">
        <v>10304</v>
      </c>
      <c r="H19" s="80">
        <f t="shared" si="1"/>
        <v>519561</v>
      </c>
      <c r="I19" s="10"/>
    </row>
    <row r="20" spans="2:9" ht="16.5" customHeight="1">
      <c r="B20" s="73">
        <v>11</v>
      </c>
      <c r="C20" s="25" t="s">
        <v>12</v>
      </c>
      <c r="D20" s="74">
        <v>13</v>
      </c>
      <c r="E20" s="79">
        <v>72751</v>
      </c>
      <c r="F20" s="79">
        <f t="shared" si="0"/>
        <v>945763</v>
      </c>
      <c r="G20" s="79">
        <v>41216</v>
      </c>
      <c r="H20" s="80">
        <f t="shared" si="1"/>
        <v>986979</v>
      </c>
      <c r="I20" s="10"/>
    </row>
    <row r="21" spans="2:9" ht="16.5" customHeight="1">
      <c r="B21" s="73">
        <v>12</v>
      </c>
      <c r="C21" s="25" t="s">
        <v>13</v>
      </c>
      <c r="D21" s="74">
        <v>1</v>
      </c>
      <c r="E21" s="79">
        <v>72751</v>
      </c>
      <c r="F21" s="79">
        <f t="shared" si="0"/>
        <v>72751</v>
      </c>
      <c r="G21" s="79"/>
      <c r="H21" s="80">
        <f t="shared" si="1"/>
        <v>72751</v>
      </c>
      <c r="I21" s="10"/>
    </row>
    <row r="22" spans="2:9" ht="16.5" customHeight="1">
      <c r="B22" s="73">
        <v>13</v>
      </c>
      <c r="C22" s="25" t="s">
        <v>14</v>
      </c>
      <c r="D22" s="74">
        <v>1</v>
      </c>
      <c r="E22" s="79">
        <v>72751</v>
      </c>
      <c r="F22" s="79">
        <f t="shared" si="0"/>
        <v>72751</v>
      </c>
      <c r="G22" s="79"/>
      <c r="H22" s="80">
        <f t="shared" si="1"/>
        <v>72751</v>
      </c>
      <c r="I22" s="10"/>
    </row>
    <row r="23" spans="2:9" ht="16.5" customHeight="1">
      <c r="B23" s="73">
        <v>14</v>
      </c>
      <c r="C23" s="25" t="s">
        <v>26</v>
      </c>
      <c r="D23" s="74">
        <v>2</v>
      </c>
      <c r="E23" s="79">
        <v>72751</v>
      </c>
      <c r="F23" s="79">
        <f t="shared" si="0"/>
        <v>145502</v>
      </c>
      <c r="G23" s="79">
        <v>5152</v>
      </c>
      <c r="H23" s="80">
        <f t="shared" si="1"/>
        <v>150654</v>
      </c>
      <c r="I23" s="10"/>
    </row>
    <row r="24" spans="2:9" ht="16.5" customHeight="1">
      <c r="B24" s="73">
        <v>15</v>
      </c>
      <c r="C24" s="18" t="s">
        <v>47</v>
      </c>
      <c r="D24" s="77">
        <v>20</v>
      </c>
      <c r="E24" s="79">
        <v>72751</v>
      </c>
      <c r="F24" s="82">
        <f t="shared" si="0"/>
        <v>1455020</v>
      </c>
      <c r="G24" s="79"/>
      <c r="H24" s="82">
        <f>D24*E24</f>
        <v>1455020</v>
      </c>
      <c r="I24" s="10"/>
    </row>
    <row r="25" spans="2:9" ht="16.5" customHeight="1">
      <c r="B25" s="73">
        <v>16</v>
      </c>
      <c r="C25" s="18" t="s">
        <v>48</v>
      </c>
      <c r="D25" s="77">
        <v>16</v>
      </c>
      <c r="E25" s="79">
        <v>72751</v>
      </c>
      <c r="F25" s="82">
        <f t="shared" si="0"/>
        <v>1164016</v>
      </c>
      <c r="G25" s="79"/>
      <c r="H25" s="82">
        <f aca="true" t="shared" si="2" ref="H25:H30">D25*E25</f>
        <v>1164016</v>
      </c>
      <c r="I25" s="10"/>
    </row>
    <row r="26" spans="2:9" ht="16.5" customHeight="1">
      <c r="B26" s="73">
        <v>17</v>
      </c>
      <c r="C26" s="18" t="s">
        <v>52</v>
      </c>
      <c r="D26" s="77" t="s">
        <v>53</v>
      </c>
      <c r="E26" s="79">
        <v>72751</v>
      </c>
      <c r="F26" s="82" t="e">
        <f t="shared" si="0"/>
        <v>#VALUE!</v>
      </c>
      <c r="G26" s="79"/>
      <c r="H26" s="82">
        <v>1236767</v>
      </c>
      <c r="I26" s="10"/>
    </row>
    <row r="27" spans="2:9" ht="16.5" customHeight="1">
      <c r="B27" s="73">
        <v>18</v>
      </c>
      <c r="C27" s="18" t="s">
        <v>45</v>
      </c>
      <c r="D27" s="77" t="s">
        <v>69</v>
      </c>
      <c r="E27" s="79">
        <v>72751</v>
      </c>
      <c r="F27" s="82" t="e">
        <f t="shared" si="0"/>
        <v>#VALUE!</v>
      </c>
      <c r="G27" s="79"/>
      <c r="H27" s="83">
        <v>1309518</v>
      </c>
      <c r="I27" s="10"/>
    </row>
    <row r="28" spans="2:9" ht="16.5" customHeight="1">
      <c r="B28" s="73">
        <v>19</v>
      </c>
      <c r="C28" s="18" t="s">
        <v>55</v>
      </c>
      <c r="D28" s="77">
        <v>1</v>
      </c>
      <c r="E28" s="79">
        <v>150000</v>
      </c>
      <c r="F28" s="82">
        <f t="shared" si="0"/>
        <v>150000</v>
      </c>
      <c r="G28" s="79"/>
      <c r="H28" s="82">
        <f t="shared" si="2"/>
        <v>150000</v>
      </c>
      <c r="I28" s="10"/>
    </row>
    <row r="29" spans="2:9" ht="16.5" customHeight="1">
      <c r="B29" s="73">
        <v>20</v>
      </c>
      <c r="C29" s="18" t="s">
        <v>44</v>
      </c>
      <c r="D29" s="77" t="s">
        <v>51</v>
      </c>
      <c r="E29" s="79">
        <v>72751</v>
      </c>
      <c r="F29" s="82" t="e">
        <f t="shared" si="0"/>
        <v>#VALUE!</v>
      </c>
      <c r="G29" s="79"/>
      <c r="H29" s="82">
        <v>582008</v>
      </c>
      <c r="I29" s="10"/>
    </row>
    <row r="30" spans="2:9" ht="16.5" customHeight="1">
      <c r="B30" s="73">
        <v>21</v>
      </c>
      <c r="C30" s="18" t="s">
        <v>46</v>
      </c>
      <c r="D30" s="77">
        <v>3</v>
      </c>
      <c r="E30" s="79">
        <v>72751</v>
      </c>
      <c r="F30" s="82">
        <f t="shared" si="0"/>
        <v>218253</v>
      </c>
      <c r="G30" s="79"/>
      <c r="H30" s="82">
        <f t="shared" si="2"/>
        <v>218253</v>
      </c>
      <c r="I30" s="10"/>
    </row>
    <row r="31" spans="2:9" ht="16.5" customHeight="1">
      <c r="B31" s="73">
        <v>22</v>
      </c>
      <c r="C31" s="78" t="s">
        <v>68</v>
      </c>
      <c r="D31" s="77">
        <v>1</v>
      </c>
      <c r="E31" s="79">
        <v>72751</v>
      </c>
      <c r="F31" s="82"/>
      <c r="G31" s="79"/>
      <c r="H31" s="82">
        <f>D31*E31+G31</f>
        <v>72751</v>
      </c>
      <c r="I31" s="10"/>
    </row>
    <row r="32" spans="2:9" ht="18.75" customHeight="1">
      <c r="B32" s="57" t="s">
        <v>23</v>
      </c>
      <c r="C32" s="58"/>
      <c r="D32" s="84">
        <v>122</v>
      </c>
      <c r="E32" s="84">
        <f>E10+E11+E12+E13+E14+E15+E16+E17+E19+E20+E21+E22+E23+E24+E25+E26+E27+E28+E29+E30</f>
        <v>1659518</v>
      </c>
      <c r="F32" s="84" t="e">
        <f>F10+F11+F12+F13+F14+F15+F16+F17+F19+F20+F21+F22+F23+F24+F25+F26+F27+F28+F29+F30</f>
        <v>#VALUE!</v>
      </c>
      <c r="G32" s="84">
        <f>G10+G11+G12+G13+G14+G15+G16+G17+G19+G20+G21+G22+G23+G24+G25+G26+G27+G28+G29+G30</f>
        <v>56672</v>
      </c>
      <c r="H32" s="84">
        <f>H10+H11+H12+H13+H14+H15+H16+H17+H19+H20+H21+H22+H23+H24+H25+H26+H27+H28+H29+H30</f>
        <v>9064041</v>
      </c>
      <c r="I32" s="10"/>
    </row>
    <row r="33" spans="2:9" ht="8.25" customHeight="1">
      <c r="B33" s="10"/>
      <c r="C33" s="10"/>
      <c r="D33" s="65"/>
      <c r="E33" s="66"/>
      <c r="F33" s="10"/>
      <c r="G33" s="10"/>
      <c r="H33" s="67"/>
      <c r="I33" s="10"/>
    </row>
    <row r="34" spans="2:9" ht="23.25" customHeight="1">
      <c r="B34" s="9"/>
      <c r="C34" s="9"/>
      <c r="D34" s="75"/>
      <c r="E34" s="6"/>
      <c r="F34" s="9"/>
      <c r="G34" s="9"/>
      <c r="H34" s="11"/>
      <c r="I34" s="10"/>
    </row>
    <row r="35" spans="2:9" ht="23.25" customHeight="1">
      <c r="B35" s="76"/>
      <c r="C35" s="51" t="s">
        <v>33</v>
      </c>
      <c r="D35" s="51"/>
      <c r="E35" s="51"/>
      <c r="F35" s="51"/>
      <c r="G35" s="51"/>
      <c r="H35" s="51"/>
      <c r="I35" s="51"/>
    </row>
    <row r="36" spans="2:9" ht="23.25" customHeight="1">
      <c r="B36" s="10"/>
      <c r="C36" s="10"/>
      <c r="D36" s="65"/>
      <c r="E36" s="66"/>
      <c r="F36" s="10"/>
      <c r="G36" s="10"/>
      <c r="H36" s="67"/>
      <c r="I36" s="10"/>
    </row>
  </sheetData>
  <sheetProtection/>
  <mergeCells count="6">
    <mergeCell ref="G3:H3"/>
    <mergeCell ref="G4:H4"/>
    <mergeCell ref="C35:I35"/>
    <mergeCell ref="B5:H5"/>
    <mergeCell ref="B7:H7"/>
    <mergeCell ref="B32:C32"/>
  </mergeCells>
  <printOptions/>
  <pageMargins left="0.5" right="0" top="0.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20" sqref="F20"/>
    </sheetView>
  </sheetViews>
  <sheetFormatPr defaultColWidth="10.25390625" defaultRowHeight="23.25" customHeight="1"/>
  <cols>
    <col min="1" max="1" width="5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39"/>
      <c r="C1" s="39"/>
      <c r="D1" s="39"/>
      <c r="E1" s="39"/>
      <c r="F1" s="39"/>
      <c r="G1" s="40" t="s">
        <v>102</v>
      </c>
      <c r="H1" s="41"/>
    </row>
    <row r="2" spans="2:8" ht="21" customHeight="1">
      <c r="B2" s="42"/>
      <c r="C2" s="42"/>
      <c r="D2" s="39"/>
      <c r="E2" s="42"/>
      <c r="F2" s="59" t="s">
        <v>35</v>
      </c>
      <c r="G2" s="59"/>
      <c r="H2" s="41"/>
    </row>
    <row r="3" spans="2:8" ht="29.25" customHeight="1">
      <c r="B3" s="41"/>
      <c r="C3" s="39"/>
      <c r="D3" s="39"/>
      <c r="E3" s="42"/>
      <c r="F3" s="59" t="s">
        <v>49</v>
      </c>
      <c r="G3" s="59"/>
      <c r="H3" s="41"/>
    </row>
    <row r="4" spans="2:8" ht="9.75" customHeight="1">
      <c r="B4" s="41"/>
      <c r="C4" s="39"/>
      <c r="D4" s="39"/>
      <c r="E4" s="39"/>
      <c r="F4" s="39"/>
      <c r="G4" s="39"/>
      <c r="H4" s="41"/>
    </row>
    <row r="5" spans="2:8" ht="32.25" customHeight="1">
      <c r="B5" s="54" t="s">
        <v>86</v>
      </c>
      <c r="C5" s="54"/>
      <c r="D5" s="54"/>
      <c r="E5" s="54"/>
      <c r="F5" s="54"/>
      <c r="G5" s="54"/>
      <c r="H5" s="41"/>
    </row>
    <row r="6" spans="2:8" ht="26.25" customHeight="1">
      <c r="B6" s="55" t="s">
        <v>17</v>
      </c>
      <c r="C6" s="55"/>
      <c r="D6" s="21" t="s">
        <v>80</v>
      </c>
      <c r="E6" s="21"/>
      <c r="F6" s="21"/>
      <c r="G6" s="21"/>
      <c r="H6" s="41"/>
    </row>
    <row r="7" spans="2:8" ht="9" customHeight="1">
      <c r="B7" s="56"/>
      <c r="C7" s="56"/>
      <c r="D7" s="56"/>
      <c r="E7" s="56"/>
      <c r="F7" s="56"/>
      <c r="G7" s="56"/>
      <c r="H7" s="41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41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41"/>
    </row>
    <row r="10" spans="2:8" ht="16.5" customHeight="1">
      <c r="B10" s="14">
        <v>1</v>
      </c>
      <c r="C10" s="25" t="s">
        <v>1</v>
      </c>
      <c r="D10" s="26">
        <v>1</v>
      </c>
      <c r="E10" s="48">
        <v>80000</v>
      </c>
      <c r="F10" s="48"/>
      <c r="G10" s="47">
        <f>E10+F10</f>
        <v>80000</v>
      </c>
      <c r="H10" s="41"/>
    </row>
    <row r="11" spans="2:8" ht="12.75" customHeight="1">
      <c r="B11" s="14">
        <v>2</v>
      </c>
      <c r="C11" s="25" t="s">
        <v>7</v>
      </c>
      <c r="D11" s="28">
        <v>0.5</v>
      </c>
      <c r="E11" s="48">
        <v>72751</v>
      </c>
      <c r="F11" s="48"/>
      <c r="G11" s="47">
        <f>D11*E11+F11</f>
        <v>36375.5</v>
      </c>
      <c r="H11" s="41"/>
    </row>
    <row r="12" spans="2:8" ht="16.5" customHeight="1">
      <c r="B12" s="14">
        <v>3</v>
      </c>
      <c r="C12" s="25" t="s">
        <v>18</v>
      </c>
      <c r="D12" s="26">
        <v>1</v>
      </c>
      <c r="E12" s="48">
        <v>72751</v>
      </c>
      <c r="F12" s="48"/>
      <c r="G12" s="47">
        <f>D12*E12+F12</f>
        <v>72751</v>
      </c>
      <c r="H12" s="41"/>
    </row>
    <row r="13" spans="2:8" ht="16.5" customHeight="1">
      <c r="B13" s="14">
        <v>4</v>
      </c>
      <c r="C13" s="25" t="s">
        <v>19</v>
      </c>
      <c r="D13" s="26">
        <v>1</v>
      </c>
      <c r="E13" s="48">
        <v>72751</v>
      </c>
      <c r="F13" s="48"/>
      <c r="G13" s="47">
        <f>D13*E13+F13</f>
        <v>72751</v>
      </c>
      <c r="H13" s="41"/>
    </row>
    <row r="14" spans="2:8" ht="16.5" customHeight="1">
      <c r="B14" s="14">
        <v>5</v>
      </c>
      <c r="C14" s="25" t="s">
        <v>20</v>
      </c>
      <c r="D14" s="26">
        <v>1</v>
      </c>
      <c r="E14" s="48">
        <v>72751</v>
      </c>
      <c r="F14" s="48"/>
      <c r="G14" s="47">
        <f>D14*E14+F14</f>
        <v>72751</v>
      </c>
      <c r="H14" s="41"/>
    </row>
    <row r="15" spans="2:8" ht="18.75" customHeight="1">
      <c r="B15" s="60" t="s">
        <v>23</v>
      </c>
      <c r="C15" s="61"/>
      <c r="D15" s="45">
        <f>SUM(D10:D14)</f>
        <v>4.5</v>
      </c>
      <c r="E15" s="45">
        <f>SUM(E10:E14)</f>
        <v>371004</v>
      </c>
      <c r="F15" s="45">
        <f>SUM(F10:F14)</f>
        <v>0</v>
      </c>
      <c r="G15" s="45">
        <f>SUM(G10:G14)</f>
        <v>334628.5</v>
      </c>
      <c r="H15" s="41"/>
    </row>
    <row r="16" spans="2:8" ht="23.25" customHeight="1">
      <c r="B16" s="41"/>
      <c r="C16" s="41"/>
      <c r="D16" s="43"/>
      <c r="E16" s="41"/>
      <c r="F16" s="41"/>
      <c r="G16" s="41"/>
      <c r="H16" s="41"/>
    </row>
    <row r="17" spans="2:8" ht="23.25" customHeight="1">
      <c r="B17" s="51" t="s">
        <v>36</v>
      </c>
      <c r="C17" s="52"/>
      <c r="D17" s="52"/>
      <c r="E17" s="52"/>
      <c r="F17" s="52"/>
      <c r="G17" s="52"/>
      <c r="H17" s="41"/>
    </row>
    <row r="18" spans="2:8" ht="23.25" customHeight="1">
      <c r="B18" s="41"/>
      <c r="C18" s="41"/>
      <c r="D18" s="41"/>
      <c r="E18" s="41"/>
      <c r="F18" s="41"/>
      <c r="G18" s="41"/>
      <c r="H18" s="41"/>
    </row>
  </sheetData>
  <sheetProtection/>
  <mergeCells count="7">
    <mergeCell ref="B17:G17"/>
    <mergeCell ref="F2:G2"/>
    <mergeCell ref="F3:G3"/>
    <mergeCell ref="B5:G5"/>
    <mergeCell ref="B6:C6"/>
    <mergeCell ref="B7:G7"/>
    <mergeCell ref="B15:C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E23" sqref="E23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101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100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13" t="s">
        <v>80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1</v>
      </c>
      <c r="E12" s="46">
        <v>72751</v>
      </c>
      <c r="F12" s="46"/>
      <c r="G12" s="47">
        <f>D12*E12+F12</f>
        <v>72751</v>
      </c>
      <c r="H12" s="10"/>
    </row>
    <row r="13" spans="2:8" ht="16.5" customHeight="1">
      <c r="B13" s="14">
        <v>4</v>
      </c>
      <c r="C13" s="25" t="s">
        <v>19</v>
      </c>
      <c r="D13" s="19">
        <v>1</v>
      </c>
      <c r="E13" s="46">
        <v>72751</v>
      </c>
      <c r="F13" s="46"/>
      <c r="G13" s="47">
        <f>D13*E13+F13</f>
        <v>72751</v>
      </c>
      <c r="H13" s="10"/>
    </row>
    <row r="14" spans="2:8" ht="16.5" customHeight="1">
      <c r="B14" s="14">
        <v>5</v>
      </c>
      <c r="C14" s="25" t="s">
        <v>20</v>
      </c>
      <c r="D14" s="19">
        <v>1</v>
      </c>
      <c r="E14" s="46">
        <v>72751</v>
      </c>
      <c r="F14" s="46"/>
      <c r="G14" s="47">
        <f>D14*E14+F14</f>
        <v>72751</v>
      </c>
      <c r="H14" s="10"/>
    </row>
    <row r="15" spans="2:8" ht="17.25" customHeight="1" hidden="1">
      <c r="B15" s="14">
        <v>7</v>
      </c>
      <c r="C15" s="5" t="s">
        <v>21</v>
      </c>
      <c r="D15" s="19">
        <f>SUM(D10:D14)</f>
        <v>4.5</v>
      </c>
      <c r="E15" s="46"/>
      <c r="F15" s="46"/>
      <c r="G15" s="47">
        <f>D15*E15+F15</f>
        <v>0</v>
      </c>
      <c r="H15" s="10"/>
    </row>
    <row r="16" spans="2:8" ht="18.75" customHeight="1">
      <c r="B16" s="57" t="s">
        <v>23</v>
      </c>
      <c r="C16" s="58"/>
      <c r="D16" s="44">
        <f>D10+D11+D12+D13+D14</f>
        <v>4.5</v>
      </c>
      <c r="E16" s="44">
        <f>SUM(E10:E15)</f>
        <v>371004</v>
      </c>
      <c r="F16" s="44">
        <f>SUM(F10:F15)</f>
        <v>0</v>
      </c>
      <c r="G16" s="44">
        <f>SUM(G10:G15)</f>
        <v>334628.5</v>
      </c>
      <c r="H16" s="10"/>
    </row>
    <row r="17" spans="2:8" ht="23.25" customHeight="1">
      <c r="B17" s="10"/>
      <c r="C17" s="10"/>
      <c r="D17" s="10"/>
      <c r="E17" s="10"/>
      <c r="F17" s="10"/>
      <c r="G17" s="10"/>
      <c r="H17" s="10"/>
    </row>
    <row r="18" spans="2:8" ht="23.25" customHeight="1">
      <c r="B18" s="51" t="s">
        <v>36</v>
      </c>
      <c r="C18" s="52"/>
      <c r="D18" s="52"/>
      <c r="E18" s="52"/>
      <c r="F18" s="52"/>
      <c r="G18" s="52"/>
      <c r="H18" s="10"/>
    </row>
  </sheetData>
  <sheetProtection/>
  <mergeCells count="7">
    <mergeCell ref="B18:G18"/>
    <mergeCell ref="F2:G2"/>
    <mergeCell ref="F3:G3"/>
    <mergeCell ref="B5:G5"/>
    <mergeCell ref="B6:C6"/>
    <mergeCell ref="B7:G7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G22" sqref="G22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99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79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13" t="s">
        <v>80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1</v>
      </c>
      <c r="E12" s="46">
        <v>72751</v>
      </c>
      <c r="F12" s="46"/>
      <c r="G12" s="47">
        <f>D12*E12+F12</f>
        <v>72751</v>
      </c>
      <c r="H12" s="10"/>
    </row>
    <row r="13" spans="2:8" ht="16.5" customHeight="1">
      <c r="B13" s="14">
        <v>4</v>
      </c>
      <c r="C13" s="25" t="s">
        <v>19</v>
      </c>
      <c r="D13" s="19">
        <v>1</v>
      </c>
      <c r="E13" s="46">
        <v>72751</v>
      </c>
      <c r="F13" s="46"/>
      <c r="G13" s="47">
        <f>D13*E13+F13</f>
        <v>72751</v>
      </c>
      <c r="H13" s="10"/>
    </row>
    <row r="14" spans="2:8" ht="16.5" customHeight="1">
      <c r="B14" s="14">
        <v>5</v>
      </c>
      <c r="C14" s="25" t="s">
        <v>20</v>
      </c>
      <c r="D14" s="19">
        <v>1</v>
      </c>
      <c r="E14" s="46">
        <v>72751</v>
      </c>
      <c r="F14" s="46"/>
      <c r="G14" s="47">
        <f>D14*E14+F14</f>
        <v>72751</v>
      </c>
      <c r="H14" s="10"/>
    </row>
    <row r="15" spans="2:8" ht="17.25" customHeight="1" hidden="1">
      <c r="B15" s="14">
        <v>7</v>
      </c>
      <c r="C15" s="5" t="s">
        <v>21</v>
      </c>
      <c r="D15" s="19"/>
      <c r="E15" s="46"/>
      <c r="F15" s="46"/>
      <c r="G15" s="47">
        <f>D15*E15+F15</f>
        <v>0</v>
      </c>
      <c r="H15" s="10"/>
    </row>
    <row r="16" spans="2:8" ht="18.75" customHeight="1">
      <c r="B16" s="57" t="s">
        <v>23</v>
      </c>
      <c r="C16" s="58"/>
      <c r="D16" s="44">
        <f>SUM(D10:D15)</f>
        <v>4.5</v>
      </c>
      <c r="E16" s="44">
        <f>SUM(E10:E15)</f>
        <v>371004</v>
      </c>
      <c r="F16" s="44">
        <f>SUM(F10:F15)</f>
        <v>0</v>
      </c>
      <c r="G16" s="44">
        <f>SUM(G10:G15)</f>
        <v>334628.5</v>
      </c>
      <c r="H16" s="10"/>
    </row>
    <row r="17" spans="2:8" ht="23.25" customHeight="1">
      <c r="B17" s="10"/>
      <c r="C17" s="10"/>
      <c r="D17" s="10"/>
      <c r="E17" s="10"/>
      <c r="F17" s="10"/>
      <c r="G17" s="10"/>
      <c r="H17" s="10"/>
    </row>
    <row r="18" spans="2:8" ht="23.25" customHeight="1">
      <c r="B18" s="51" t="s">
        <v>36</v>
      </c>
      <c r="C18" s="52"/>
      <c r="D18" s="52"/>
      <c r="E18" s="52"/>
      <c r="F18" s="52"/>
      <c r="G18" s="52"/>
      <c r="H18" s="10"/>
    </row>
    <row r="19" spans="2:8" ht="23.25" customHeight="1">
      <c r="B19" s="10"/>
      <c r="C19" s="10"/>
      <c r="D19" s="10"/>
      <c r="E19" s="10"/>
      <c r="F19" s="10"/>
      <c r="G19" s="10"/>
      <c r="H19" s="10"/>
    </row>
  </sheetData>
  <sheetProtection/>
  <mergeCells count="7">
    <mergeCell ref="B18:G18"/>
    <mergeCell ref="F2:G2"/>
    <mergeCell ref="F3:G3"/>
    <mergeCell ref="B5:G5"/>
    <mergeCell ref="B6:C6"/>
    <mergeCell ref="B7:G7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E25" sqref="E25"/>
    </sheetView>
  </sheetViews>
  <sheetFormatPr defaultColWidth="10.25390625" defaultRowHeight="23.25" customHeight="1"/>
  <cols>
    <col min="1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98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87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21" t="s">
        <v>78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aca="true" t="shared" si="0" ref="G11:G16"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2</v>
      </c>
      <c r="E12" s="46">
        <v>72751</v>
      </c>
      <c r="F12" s="46"/>
      <c r="G12" s="47">
        <f t="shared" si="0"/>
        <v>145502</v>
      </c>
      <c r="H12" s="10"/>
    </row>
    <row r="13" spans="2:8" ht="16.5" customHeight="1">
      <c r="B13" s="14">
        <v>4</v>
      </c>
      <c r="C13" s="25" t="s">
        <v>19</v>
      </c>
      <c r="D13" s="19">
        <v>2</v>
      </c>
      <c r="E13" s="46">
        <v>72751</v>
      </c>
      <c r="F13" s="46"/>
      <c r="G13" s="47">
        <f t="shared" si="0"/>
        <v>145502</v>
      </c>
      <c r="H13" s="10"/>
    </row>
    <row r="14" spans="2:8" ht="16.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 t="shared" si="0"/>
        <v>36375.5</v>
      </c>
      <c r="H14" s="10"/>
    </row>
    <row r="15" spans="2:8" ht="15.7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 t="shared" si="0"/>
        <v>72751</v>
      </c>
      <c r="H15" s="10"/>
    </row>
    <row r="16" spans="2:8" ht="17.25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 t="shared" si="0"/>
        <v>36375.5</v>
      </c>
      <c r="H16" s="10"/>
    </row>
    <row r="17" spans="2:8" ht="23.25" customHeight="1">
      <c r="B17" s="57" t="s">
        <v>23</v>
      </c>
      <c r="C17" s="58"/>
      <c r="D17" s="44">
        <f>SUM(D10:D16)</f>
        <v>7.5</v>
      </c>
      <c r="E17" s="44">
        <f>SUM(E10:E16)</f>
        <v>516506</v>
      </c>
      <c r="F17" s="44">
        <f>SUM(F10:F16)</f>
        <v>0</v>
      </c>
      <c r="G17" s="44">
        <f>SUM(G10:G16)</f>
        <v>552881.5</v>
      </c>
      <c r="H17" s="10"/>
    </row>
    <row r="18" spans="2:8" ht="23.25" customHeight="1">
      <c r="B18" s="34"/>
      <c r="C18" s="35"/>
      <c r="D18" s="36"/>
      <c r="E18" s="37"/>
      <c r="F18" s="37"/>
      <c r="G18" s="38"/>
      <c r="H18" s="10"/>
    </row>
    <row r="19" spans="2:8" ht="23.25" customHeight="1">
      <c r="B19" s="34"/>
      <c r="C19" s="35"/>
      <c r="D19" s="36"/>
      <c r="E19" s="37"/>
      <c r="F19" s="37"/>
      <c r="G19" s="38"/>
      <c r="H19" s="10"/>
    </row>
    <row r="20" spans="2:8" ht="23.25" customHeight="1">
      <c r="B20" s="51" t="s">
        <v>36</v>
      </c>
      <c r="C20" s="52"/>
      <c r="D20" s="52"/>
      <c r="E20" s="52"/>
      <c r="F20" s="52"/>
      <c r="G20" s="52"/>
      <c r="H20" s="10"/>
    </row>
    <row r="21" spans="2:8" ht="23.25" customHeight="1">
      <c r="B21" s="10"/>
      <c r="C21" s="10"/>
      <c r="D21" s="10"/>
      <c r="E21" s="10"/>
      <c r="F21" s="10"/>
      <c r="G21" s="10"/>
      <c r="H21" s="10"/>
    </row>
  </sheetData>
  <sheetProtection/>
  <mergeCells count="7">
    <mergeCell ref="B20:G20"/>
    <mergeCell ref="B17:C17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E10" sqref="E10:G17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97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81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21" t="s">
        <v>78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aca="true" t="shared" si="0" ref="G11:G16"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2</v>
      </c>
      <c r="E12" s="46">
        <v>72751</v>
      </c>
      <c r="F12" s="46"/>
      <c r="G12" s="47">
        <f t="shared" si="0"/>
        <v>145502</v>
      </c>
      <c r="H12" s="10"/>
    </row>
    <row r="13" spans="2:8" ht="16.5" customHeight="1">
      <c r="B13" s="14">
        <v>4</v>
      </c>
      <c r="C13" s="25" t="s">
        <v>19</v>
      </c>
      <c r="D13" s="19">
        <v>2</v>
      </c>
      <c r="E13" s="46">
        <v>72751</v>
      </c>
      <c r="F13" s="46"/>
      <c r="G13" s="47">
        <f t="shared" si="0"/>
        <v>145502</v>
      </c>
      <c r="H13" s="10"/>
    </row>
    <row r="14" spans="2:8" ht="17.2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 t="shared" si="0"/>
        <v>36375.5</v>
      </c>
      <c r="H14" s="10"/>
    </row>
    <row r="15" spans="2:8" ht="16.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 t="shared" si="0"/>
        <v>72751</v>
      </c>
      <c r="H15" s="10"/>
    </row>
    <row r="16" spans="2:9" ht="18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 t="shared" si="0"/>
        <v>36375.5</v>
      </c>
      <c r="H16" s="10"/>
      <c r="I16" t="s">
        <v>27</v>
      </c>
    </row>
    <row r="17" spans="2:8" ht="18.75" customHeight="1">
      <c r="B17" s="57" t="s">
        <v>23</v>
      </c>
      <c r="C17" s="58"/>
      <c r="D17" s="44">
        <f>SUM(D10:D16)</f>
        <v>7.5</v>
      </c>
      <c r="E17" s="44">
        <f>SUM(E10:E16)</f>
        <v>516506</v>
      </c>
      <c r="F17" s="44">
        <f>SUM(F10:F16)</f>
        <v>0</v>
      </c>
      <c r="G17" s="44">
        <f>SUM(G10:G16)</f>
        <v>552881.5</v>
      </c>
      <c r="H17" s="10"/>
    </row>
    <row r="18" spans="2:8" ht="23.25" customHeight="1">
      <c r="B18" s="10"/>
      <c r="C18" s="10"/>
      <c r="D18" s="10"/>
      <c r="E18" s="10"/>
      <c r="F18" s="10"/>
      <c r="G18" s="10"/>
      <c r="H18" s="10"/>
    </row>
    <row r="19" spans="2:8" ht="23.25" customHeight="1">
      <c r="B19" s="51" t="s">
        <v>36</v>
      </c>
      <c r="C19" s="52"/>
      <c r="D19" s="52"/>
      <c r="E19" s="52"/>
      <c r="F19" s="52"/>
      <c r="G19" s="52"/>
      <c r="H19" s="10"/>
    </row>
    <row r="20" spans="2:8" ht="23.25" customHeight="1">
      <c r="B20" s="10"/>
      <c r="C20" s="10"/>
      <c r="D20" s="10"/>
      <c r="E20" s="10"/>
      <c r="F20" s="10"/>
      <c r="G20" s="10"/>
      <c r="H20" s="10"/>
    </row>
    <row r="21" spans="2:8" ht="23.25" customHeight="1">
      <c r="B21" s="10"/>
      <c r="C21" s="10"/>
      <c r="D21" s="10"/>
      <c r="E21" s="10"/>
      <c r="F21" s="10"/>
      <c r="G21" s="10"/>
      <c r="H21" s="10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F25" sqref="F25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96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74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21" t="s">
        <v>78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aca="true" t="shared" si="0" ref="G11:G16"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2</v>
      </c>
      <c r="E12" s="46">
        <v>72751</v>
      </c>
      <c r="F12" s="46"/>
      <c r="G12" s="47">
        <f t="shared" si="0"/>
        <v>145502</v>
      </c>
      <c r="H12" s="10"/>
    </row>
    <row r="13" spans="2:8" ht="16.5" customHeight="1">
      <c r="B13" s="14">
        <v>4</v>
      </c>
      <c r="C13" s="25" t="s">
        <v>19</v>
      </c>
      <c r="D13" s="19">
        <v>2</v>
      </c>
      <c r="E13" s="46">
        <v>72751</v>
      </c>
      <c r="F13" s="46"/>
      <c r="G13" s="47">
        <f t="shared" si="0"/>
        <v>145502</v>
      </c>
      <c r="H13" s="10"/>
    </row>
    <row r="14" spans="2:8" ht="17.2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 t="shared" si="0"/>
        <v>36375.5</v>
      </c>
      <c r="H14" s="10"/>
    </row>
    <row r="15" spans="2:8" ht="16.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 t="shared" si="0"/>
        <v>72751</v>
      </c>
      <c r="H15" s="10"/>
    </row>
    <row r="16" spans="2:8" ht="16.5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 t="shared" si="0"/>
        <v>36375.5</v>
      </c>
      <c r="H16" s="10"/>
    </row>
    <row r="17" spans="2:8" ht="16.5" customHeight="1">
      <c r="B17" s="57" t="s">
        <v>23</v>
      </c>
      <c r="C17" s="58"/>
      <c r="D17" s="44">
        <f>SUM(D10:D16)</f>
        <v>7.5</v>
      </c>
      <c r="E17" s="44">
        <f>SUM(E10:E16)</f>
        <v>516506</v>
      </c>
      <c r="F17" s="44">
        <f>SUM(F10:F16)</f>
        <v>0</v>
      </c>
      <c r="G17" s="44">
        <f>SUM(G10:G16)</f>
        <v>552881.5</v>
      </c>
      <c r="H17" s="10"/>
    </row>
    <row r="18" spans="2:8" ht="23.25" customHeight="1">
      <c r="B18" s="10"/>
      <c r="C18" s="10"/>
      <c r="D18" s="10"/>
      <c r="E18" s="10"/>
      <c r="F18" s="10"/>
      <c r="G18" s="10"/>
      <c r="H18" s="10"/>
    </row>
    <row r="19" spans="2:8" ht="23.25" customHeight="1">
      <c r="B19" s="51" t="s">
        <v>36</v>
      </c>
      <c r="C19" s="52"/>
      <c r="D19" s="52"/>
      <c r="E19" s="52"/>
      <c r="F19" s="52"/>
      <c r="G19" s="52"/>
      <c r="H19" s="10"/>
    </row>
    <row r="20" spans="2:8" ht="23.25" customHeight="1">
      <c r="B20" s="10"/>
      <c r="C20" s="10"/>
      <c r="D20" s="10"/>
      <c r="E20" s="10"/>
      <c r="F20" s="10"/>
      <c r="G20" s="10"/>
      <c r="H20" s="10"/>
    </row>
    <row r="21" spans="2:8" ht="23.25" customHeight="1">
      <c r="B21" s="10"/>
      <c r="C21" s="10"/>
      <c r="D21" s="10"/>
      <c r="E21" s="10"/>
      <c r="F21" s="10"/>
      <c r="G21" s="10"/>
      <c r="H21" s="10"/>
    </row>
    <row r="22" spans="2:8" ht="23.25" customHeight="1">
      <c r="B22" s="10"/>
      <c r="C22" s="10"/>
      <c r="D22" s="10"/>
      <c r="E22" s="10"/>
      <c r="F22" s="10"/>
      <c r="G22" s="10"/>
      <c r="H22" s="10"/>
    </row>
    <row r="23" spans="2:8" ht="23.25" customHeight="1">
      <c r="B23" s="10"/>
      <c r="C23" s="10"/>
      <c r="D23" s="10"/>
      <c r="E23" s="10"/>
      <c r="F23" s="10"/>
      <c r="G23" s="10"/>
      <c r="H23" s="10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E21" sqref="E21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95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85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21" t="s">
        <v>78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2</v>
      </c>
      <c r="E12" s="46">
        <v>72751</v>
      </c>
      <c r="F12" s="46"/>
      <c r="G12" s="47">
        <f>D12*E12+F12</f>
        <v>145502</v>
      </c>
      <c r="H12" s="10"/>
    </row>
    <row r="13" spans="2:8" ht="16.5" customHeight="1">
      <c r="B13" s="14">
        <v>4</v>
      </c>
      <c r="C13" s="25" t="s">
        <v>19</v>
      </c>
      <c r="D13" s="19">
        <v>2</v>
      </c>
      <c r="E13" s="46">
        <v>72751</v>
      </c>
      <c r="F13" s="46"/>
      <c r="G13" s="47">
        <f>D13*E13+F13</f>
        <v>145502</v>
      </c>
      <c r="H13" s="10"/>
    </row>
    <row r="14" spans="2:8" ht="17.2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>D14*E14+F14</f>
        <v>36375.5</v>
      </c>
      <c r="H14" s="10"/>
    </row>
    <row r="15" spans="2:8" ht="16.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>D15*E15+F15</f>
        <v>72751</v>
      </c>
      <c r="H15" s="10"/>
    </row>
    <row r="16" spans="2:9" ht="18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>D16*E16+F16</f>
        <v>36375.5</v>
      </c>
      <c r="H16" s="10"/>
      <c r="I16" t="s">
        <v>27</v>
      </c>
    </row>
    <row r="17" spans="2:8" ht="18.75" customHeight="1">
      <c r="B17" s="57" t="s">
        <v>23</v>
      </c>
      <c r="C17" s="58"/>
      <c r="D17" s="44">
        <f>SUM(D10:D16)</f>
        <v>7.5</v>
      </c>
      <c r="E17" s="44">
        <f>SUM(E10:E16)</f>
        <v>516506</v>
      </c>
      <c r="F17" s="44">
        <f>SUM(F10:F16)</f>
        <v>0</v>
      </c>
      <c r="G17" s="44">
        <f>SUM(G10:G16)</f>
        <v>552881.5</v>
      </c>
      <c r="H17" s="10"/>
    </row>
    <row r="18" spans="2:8" ht="23.25" customHeight="1">
      <c r="B18" s="10"/>
      <c r="C18" s="10"/>
      <c r="D18" s="33"/>
      <c r="E18" s="10"/>
      <c r="F18" s="10"/>
      <c r="G18" s="10"/>
      <c r="H18" s="10"/>
    </row>
    <row r="19" spans="2:8" ht="23.25" customHeight="1">
      <c r="B19" s="51" t="s">
        <v>36</v>
      </c>
      <c r="C19" s="52"/>
      <c r="D19" s="52"/>
      <c r="E19" s="52"/>
      <c r="F19" s="52"/>
      <c r="G19" s="52"/>
      <c r="H19" s="10"/>
    </row>
    <row r="20" spans="2:8" ht="23.25" customHeight="1">
      <c r="B20" s="10"/>
      <c r="C20" s="10"/>
      <c r="D20" s="10"/>
      <c r="E20" s="10"/>
      <c r="F20" s="10"/>
      <c r="G20" s="10"/>
      <c r="H20" s="10"/>
    </row>
    <row r="21" spans="2:8" ht="23.25" customHeight="1">
      <c r="B21" s="10"/>
      <c r="C21" s="10"/>
      <c r="D21" s="10"/>
      <c r="E21" s="10"/>
      <c r="F21" s="10"/>
      <c r="G21" s="10"/>
      <c r="H21" s="10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F23" sqref="F23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6"/>
      <c r="C1" s="6"/>
      <c r="D1" s="6"/>
      <c r="E1" s="6"/>
      <c r="F1" s="6"/>
      <c r="G1" s="7" t="s">
        <v>94</v>
      </c>
      <c r="H1" s="10"/>
    </row>
    <row r="2" spans="2:8" ht="21" customHeight="1">
      <c r="B2" s="8"/>
      <c r="C2" s="8"/>
      <c r="D2" s="9"/>
      <c r="E2" s="8"/>
      <c r="F2" s="53" t="s">
        <v>35</v>
      </c>
      <c r="G2" s="53"/>
      <c r="H2" s="10"/>
    </row>
    <row r="3" spans="2:8" ht="29.25" customHeight="1">
      <c r="B3" s="10"/>
      <c r="C3" s="9"/>
      <c r="D3" s="6"/>
      <c r="E3" s="8"/>
      <c r="F3" s="53" t="s">
        <v>49</v>
      </c>
      <c r="G3" s="53"/>
      <c r="H3" s="10"/>
    </row>
    <row r="4" spans="2:8" ht="9.75" customHeight="1">
      <c r="B4" s="10"/>
      <c r="C4" s="9"/>
      <c r="D4" s="11"/>
      <c r="E4" s="11"/>
      <c r="F4" s="11"/>
      <c r="G4" s="11"/>
      <c r="H4" s="10"/>
    </row>
    <row r="5" spans="2:8" ht="32.25" customHeight="1">
      <c r="B5" s="54" t="s">
        <v>73</v>
      </c>
      <c r="C5" s="54"/>
      <c r="D5" s="54"/>
      <c r="E5" s="54"/>
      <c r="F5" s="54"/>
      <c r="G5" s="54"/>
      <c r="H5" s="10"/>
    </row>
    <row r="6" spans="2:8" ht="26.25" customHeight="1">
      <c r="B6" s="55" t="s">
        <v>17</v>
      </c>
      <c r="C6" s="55"/>
      <c r="D6" s="21" t="s">
        <v>75</v>
      </c>
      <c r="E6" s="13"/>
      <c r="F6" s="13"/>
      <c r="G6" s="13"/>
      <c r="H6" s="10"/>
    </row>
    <row r="7" spans="2:8" ht="9" customHeight="1">
      <c r="B7" s="56"/>
      <c r="C7" s="56"/>
      <c r="D7" s="56"/>
      <c r="E7" s="56"/>
      <c r="F7" s="56"/>
      <c r="G7" s="56"/>
      <c r="H7" s="10"/>
    </row>
    <row r="8" spans="2:8" ht="51.75" customHeight="1">
      <c r="B8" s="14" t="s">
        <v>0</v>
      </c>
      <c r="C8" s="15" t="s">
        <v>4</v>
      </c>
      <c r="D8" s="16" t="s">
        <v>5</v>
      </c>
      <c r="E8" s="17" t="s">
        <v>39</v>
      </c>
      <c r="F8" s="17" t="s">
        <v>28</v>
      </c>
      <c r="G8" s="16" t="s">
        <v>34</v>
      </c>
      <c r="H8" s="10"/>
    </row>
    <row r="9" spans="2:8" ht="13.5" customHeight="1">
      <c r="B9" s="14">
        <v>1</v>
      </c>
      <c r="C9" s="14">
        <v>2</v>
      </c>
      <c r="D9" s="14">
        <v>3</v>
      </c>
      <c r="E9" s="18">
        <v>4</v>
      </c>
      <c r="F9" s="18">
        <v>5</v>
      </c>
      <c r="G9" s="18">
        <v>6</v>
      </c>
      <c r="H9" s="10"/>
    </row>
    <row r="10" spans="2:8" ht="16.5" customHeight="1">
      <c r="B10" s="14">
        <v>1</v>
      </c>
      <c r="C10" s="25" t="s">
        <v>1</v>
      </c>
      <c r="D10" s="19">
        <v>1</v>
      </c>
      <c r="E10" s="46">
        <v>80000</v>
      </c>
      <c r="F10" s="46"/>
      <c r="G10" s="47">
        <f>E10+F10</f>
        <v>80000</v>
      </c>
      <c r="H10" s="10"/>
    </row>
    <row r="11" spans="2:8" ht="12.75" customHeight="1">
      <c r="B11" s="14">
        <v>2</v>
      </c>
      <c r="C11" s="25" t="s">
        <v>7</v>
      </c>
      <c r="D11" s="29">
        <v>0.5</v>
      </c>
      <c r="E11" s="46">
        <v>72751</v>
      </c>
      <c r="F11" s="46"/>
      <c r="G11" s="47">
        <f aca="true" t="shared" si="0" ref="G11:G16">D11*E11+F11</f>
        <v>36375.5</v>
      </c>
      <c r="H11" s="10"/>
    </row>
    <row r="12" spans="2:8" ht="16.5" customHeight="1">
      <c r="B12" s="14">
        <v>3</v>
      </c>
      <c r="C12" s="25" t="s">
        <v>18</v>
      </c>
      <c r="D12" s="19">
        <v>1</v>
      </c>
      <c r="E12" s="46">
        <v>72751</v>
      </c>
      <c r="F12" s="46"/>
      <c r="G12" s="47">
        <f t="shared" si="0"/>
        <v>72751</v>
      </c>
      <c r="H12" s="10"/>
    </row>
    <row r="13" spans="2:8" ht="16.5" customHeight="1">
      <c r="B13" s="14">
        <v>4</v>
      </c>
      <c r="C13" s="25" t="s">
        <v>19</v>
      </c>
      <c r="D13" s="19">
        <v>1</v>
      </c>
      <c r="E13" s="46">
        <v>72751</v>
      </c>
      <c r="F13" s="46"/>
      <c r="G13" s="47">
        <f t="shared" si="0"/>
        <v>72751</v>
      </c>
      <c r="H13" s="10"/>
    </row>
    <row r="14" spans="2:8" ht="15.75" customHeight="1">
      <c r="B14" s="14">
        <v>5</v>
      </c>
      <c r="C14" s="25" t="s">
        <v>2</v>
      </c>
      <c r="D14" s="29">
        <v>0.5</v>
      </c>
      <c r="E14" s="46">
        <v>72751</v>
      </c>
      <c r="F14" s="46"/>
      <c r="G14" s="47">
        <f t="shared" si="0"/>
        <v>36375.5</v>
      </c>
      <c r="H14" s="10"/>
    </row>
    <row r="15" spans="2:8" ht="18.75" customHeight="1">
      <c r="B15" s="14">
        <v>6</v>
      </c>
      <c r="C15" s="25" t="s">
        <v>20</v>
      </c>
      <c r="D15" s="19">
        <v>1</v>
      </c>
      <c r="E15" s="46">
        <v>72751</v>
      </c>
      <c r="F15" s="46"/>
      <c r="G15" s="47">
        <f t="shared" si="0"/>
        <v>72751</v>
      </c>
      <c r="H15" s="10"/>
    </row>
    <row r="16" spans="2:9" ht="18" customHeight="1">
      <c r="B16" s="14">
        <v>7</v>
      </c>
      <c r="C16" s="25" t="s">
        <v>3</v>
      </c>
      <c r="D16" s="29">
        <v>0.5</v>
      </c>
      <c r="E16" s="46">
        <v>72751</v>
      </c>
      <c r="F16" s="46"/>
      <c r="G16" s="47">
        <f t="shared" si="0"/>
        <v>36375.5</v>
      </c>
      <c r="H16" s="10"/>
      <c r="I16" t="s">
        <v>27</v>
      </c>
    </row>
    <row r="17" spans="2:8" ht="18.75" customHeight="1">
      <c r="B17" s="57" t="s">
        <v>23</v>
      </c>
      <c r="C17" s="58"/>
      <c r="D17" s="44">
        <f>SUM(D10:D16)</f>
        <v>5.5</v>
      </c>
      <c r="E17" s="44">
        <f>SUM(E10:E16)</f>
        <v>516506</v>
      </c>
      <c r="F17" s="44">
        <f>SUM(F10:F16)</f>
        <v>0</v>
      </c>
      <c r="G17" s="44">
        <f>SUM(G10:G16)</f>
        <v>407379.5</v>
      </c>
      <c r="H17" s="10"/>
    </row>
    <row r="18" spans="2:8" ht="18.75" customHeight="1">
      <c r="B18" s="31"/>
      <c r="C18" s="31"/>
      <c r="D18" s="32"/>
      <c r="E18" s="32"/>
      <c r="F18" s="32"/>
      <c r="G18" s="32"/>
      <c r="H18" s="10"/>
    </row>
    <row r="19" spans="2:8" ht="23.25" customHeight="1">
      <c r="B19" s="51" t="s">
        <v>36</v>
      </c>
      <c r="C19" s="52"/>
      <c r="D19" s="52"/>
      <c r="E19" s="52"/>
      <c r="F19" s="52"/>
      <c r="G19" s="52"/>
      <c r="H19" s="10"/>
    </row>
    <row r="20" spans="2:8" ht="23.25" customHeight="1">
      <c r="B20" s="10"/>
      <c r="C20" s="10"/>
      <c r="D20" s="10"/>
      <c r="E20" s="10"/>
      <c r="F20" s="10"/>
      <c r="G20" s="10"/>
      <c r="H20" s="10"/>
    </row>
    <row r="21" spans="2:8" ht="23.25" customHeight="1">
      <c r="B21" s="10"/>
      <c r="C21" s="10"/>
      <c r="D21" s="10"/>
      <c r="E21" s="10"/>
      <c r="F21" s="10"/>
      <c r="G21" s="10"/>
      <c r="H21" s="10"/>
    </row>
    <row r="22" spans="2:8" ht="23.25" customHeight="1">
      <c r="B22" s="10"/>
      <c r="C22" s="10"/>
      <c r="D22" s="10"/>
      <c r="E22" s="10"/>
      <c r="F22" s="10"/>
      <c r="G22" s="10"/>
      <c r="H22" s="10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2017-12-10T09:40:46Z</cp:lastPrinted>
  <dcterms:created xsi:type="dcterms:W3CDTF">2012-07-10T07:07:40Z</dcterms:created>
  <dcterms:modified xsi:type="dcterms:W3CDTF">2017-12-10T12:14:49Z</dcterms:modified>
  <cp:category/>
  <cp:version/>
  <cp:contentType/>
  <cp:contentStatus/>
</cp:coreProperties>
</file>