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եկ.2019թ 9-ամիս" sheetId="1" r:id="rId1"/>
    <sheet name="ծախս 2019 .կիս. (2)" sheetId="2" r:id="rId2"/>
  </sheets>
  <definedNames/>
  <calcPr fullCalcOnLoad="1"/>
</workbook>
</file>

<file path=xl/sharedStrings.xml><?xml version="1.0" encoding="utf-8"?>
<sst xmlns="http://schemas.openxmlformats.org/spreadsheetml/2006/main" count="68" uniqueCount="62">
  <si>
    <t>¶àôÚø²Ð²ðÎ</t>
  </si>
  <si>
    <t xml:space="preserve">äºî²Î²Ü  îàôðø     </t>
  </si>
  <si>
    <t xml:space="preserve">¸àî²òÆ²                                           </t>
  </si>
  <si>
    <t xml:space="preserve">ä²îìÆð²Îì²Ì  ÈÆ²¼àðàôÂÚàôÜÜºð    </t>
  </si>
  <si>
    <t xml:space="preserve"> î²ðºêÎ¼´ÆÜ  ²¼²î  ØÜ²òàð¸</t>
  </si>
  <si>
    <t xml:space="preserve"> ì²ðâ²Î²Ü  ´Úàôæº  </t>
  </si>
  <si>
    <t>ՏԵՂԱԿԱՆ ԻՆՔՆԱԿԱՌԱՎԱՐՄԱՆ</t>
  </si>
  <si>
    <t>ՍՈՑ ԾԱԽՍԵՐ</t>
  </si>
  <si>
    <t>ՊԱՏՎԻՐԱԿՎԱԾ ԼԻԱԶՈՐՈՒԹՅՈՒՆՆԵՐ</t>
  </si>
  <si>
    <t>ԳՅՈՒՂԱՏՆՏԵՍՈՒԹՅՈՒՆ</t>
  </si>
  <si>
    <t xml:space="preserve">ԸՆԴԱՄԵՆԸ </t>
  </si>
  <si>
    <t>Հ/հ</t>
  </si>
  <si>
    <t xml:space="preserve"> ՍԵՓԱԿԱՆ ԵԿԱՄՈՒՏՆԵՐ</t>
  </si>
  <si>
    <t xml:space="preserve"> ԸՆԴԱՄԵՆԸ </t>
  </si>
  <si>
    <t>ԾԱԽՍԵՐԻ ԴԱՍԱԿԱՐԳՈՒՄԸ</t>
  </si>
  <si>
    <t xml:space="preserve"> ÐàÔÆ  Ð²ðÎ</t>
  </si>
  <si>
    <t>Ա Մ Բ Ո Ղ Ջ Ը</t>
  </si>
  <si>
    <t xml:space="preserve">îºÔ²Î²Ü   ìÖ²ð </t>
  </si>
  <si>
    <t>ÀÜ¸Ð²Üàôð ´ÜàôÚÂÆ Ð²Üð²ÚÆÜ Ì²è²ÚàôÂÚàôÜ</t>
  </si>
  <si>
    <t>Ð³í»Éí³Í  1</t>
  </si>
  <si>
    <t>ԲԱՐԵԿԱՐԳՈՒՄ , ÎàØàôÜ²È Ì²è²ÚàôÂÚàôÜ</t>
  </si>
  <si>
    <t>º Î ²  Ø î ² î º ê ² Î Ü º ð À</t>
  </si>
  <si>
    <t xml:space="preserve"> </t>
  </si>
  <si>
    <t>´»ñ¹ Ñ³Ù³ÛÝùÇ</t>
  </si>
  <si>
    <t>î³ñ»Ï³Ý åÉ³Ý                /Ñ³½.¹ñ³Ù/</t>
  </si>
  <si>
    <t>äÉ³Ý</t>
  </si>
  <si>
    <t>ö³ëï³óÇ</t>
  </si>
  <si>
    <t>Î³ï.%</t>
  </si>
  <si>
    <t xml:space="preserve">î³ñ»Ï³Ý Ü³Ë³ï»ëí³Í Í³Ëë             /Ñ³½.¹ñ³Ù/                    </t>
  </si>
  <si>
    <t>Ð²Ø²ÚÜøÆ öàÔàòÜºðÆ ÀÜÂ²òÆÎ ìºð²Üàðà¶àôØ</t>
  </si>
  <si>
    <t>Ð²Ø²ÚÜøÆ öàÔàòÜºðÆ Èàôê²ìàðàôØ</t>
  </si>
  <si>
    <t>Ð³í»Éí³Í  2</t>
  </si>
  <si>
    <t>îºÔ²Î²Ü  îàôðø</t>
  </si>
  <si>
    <t xml:space="preserve"> üàÜ¸²ÚÆÜ ´Úàôæº</t>
  </si>
  <si>
    <t xml:space="preserve">       ՀԱՄԱÚՆՔԻ ՂԵԿԱՎԱՐ`                               Հ.ՄԱՆՈՒՉԱՐՅԱՆ                       </t>
  </si>
  <si>
    <t xml:space="preserve">       ՀԱՄԱÚՆՔԻ ՂԵԿԱՎԱՐ`                                     Հ.ՄԱՆՈՒՉԱՐՅԱՆ                       </t>
  </si>
  <si>
    <t>ՄՇԱԿՈՒՅԹԱՅԻՆ ԾԱՌ որից</t>
  </si>
  <si>
    <t>Գրադարան</t>
  </si>
  <si>
    <t>մշակույթի տուն</t>
  </si>
  <si>
    <t>²ÛÉ »Ï³ÙáõïÝ»ñ</t>
  </si>
  <si>
    <t>æð²Ø²î²Î²ð²ðàôØ</t>
  </si>
  <si>
    <t>Ճշտված պլան</t>
  </si>
  <si>
    <t>հազ.դրամ</t>
  </si>
  <si>
    <t>տարեկան ճշտված պլ. հազ.դրամ</t>
  </si>
  <si>
    <t>կապիտալ  ëáõµí»ÝóÇ³</t>
  </si>
  <si>
    <t>Այլ մշակութային կազմ</t>
  </si>
  <si>
    <t>²¼¶²ÚÆÜ Üì²¶²ð²ÜÜºð,ՍՈՒԲՍԻԴ.</t>
  </si>
  <si>
    <t>ԳՈՐԾԱԶՈՒՐԿ.</t>
  </si>
  <si>
    <t>ԳՈՒՅԻ ՀՈՂԻ ՕՏԱՐՈՒՄ</t>
  </si>
  <si>
    <t>ՀՈՂԻ ԳՈՒՅՔԻ ՎԱՐՁ.ՎՃ</t>
  </si>
  <si>
    <t>ԸՆԴԱՄԵՆԸ ՍԵՓ.ԵԿԱՄՈՒՏՆԵՐ</t>
  </si>
  <si>
    <t xml:space="preserve">                                                             </t>
  </si>
  <si>
    <t xml:space="preserve">Ð³Ù³ÛÝùÇ 2019 Ãí³Ï³ÝÇ 4-րդ եռամսյակի »Ï³ÙáõïÝ»ñÇ Ï³ï³ñÙ³Ý Ù³ëÇÝ     </t>
  </si>
  <si>
    <t>2019Ã.4-րդ եռամսյակ</t>
  </si>
  <si>
    <t>äÉ³Ý  ï³ñ»Ï</t>
  </si>
  <si>
    <t>2019Ã -ը ամիս</t>
  </si>
  <si>
    <t xml:space="preserve">                            ³í³·³Ýáõ 2019 Ãí³Ï³ÝÇ </t>
  </si>
  <si>
    <t xml:space="preserve">                դեկտեմբերի 26-Ç  N   áñáßÙ³Ý</t>
  </si>
  <si>
    <t xml:space="preserve">Ð³Ù³ÛÝùÇ 2019Ã. 4-րդ եռամսյակ տեղական բյուջեի Í³Ëë»ñÝ  ըստ բյուջետային ծախսերի գործառնական դասակարգման                                                                                                </t>
  </si>
  <si>
    <t>Արտադպրոց.դաստիարակ մարզադպ.+արվեստ+երաժշտական</t>
  </si>
  <si>
    <t>ԿՐԹՈՒԹՅՈՒՆ/մանկապարտեզ/</t>
  </si>
  <si>
    <t>Նվիրատվություն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</si>
</sst>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;[Red]0.00"/>
  </numFmts>
  <fonts count="45">
    <font>
      <sz val="10"/>
      <name val="Arial"/>
      <family val="0"/>
    </font>
    <font>
      <i/>
      <sz val="12"/>
      <name val="Arial Armenian"/>
      <family val="2"/>
    </font>
    <font>
      <b/>
      <i/>
      <sz val="12"/>
      <name val="Arial Armenian"/>
      <family val="2"/>
    </font>
    <font>
      <sz val="10"/>
      <name val="Arial LatArm"/>
      <family val="2"/>
    </font>
    <font>
      <sz val="12"/>
      <name val="Arial LatArm"/>
      <family val="2"/>
    </font>
    <font>
      <sz val="12"/>
      <color indexed="8"/>
      <name val="Arial Armenian"/>
      <family val="2"/>
    </font>
    <font>
      <sz val="12"/>
      <color indexed="9"/>
      <name val="Arial Armenian"/>
      <family val="2"/>
    </font>
    <font>
      <sz val="12"/>
      <color indexed="62"/>
      <name val="Arial Armenian"/>
      <family val="2"/>
    </font>
    <font>
      <b/>
      <sz val="12"/>
      <color indexed="63"/>
      <name val="Arial Armenian"/>
      <family val="2"/>
    </font>
    <font>
      <b/>
      <sz val="12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2"/>
      <color indexed="8"/>
      <name val="Arial Armenian"/>
      <family val="2"/>
    </font>
    <font>
      <b/>
      <sz val="12"/>
      <color indexed="9"/>
      <name val="Arial Armenian"/>
      <family val="2"/>
    </font>
    <font>
      <b/>
      <sz val="18"/>
      <color indexed="56"/>
      <name val="Cambria"/>
      <family val="2"/>
    </font>
    <font>
      <sz val="12"/>
      <color indexed="60"/>
      <name val="Arial Armenian"/>
      <family val="2"/>
    </font>
    <font>
      <sz val="12"/>
      <color indexed="20"/>
      <name val="Arial Armenian"/>
      <family val="2"/>
    </font>
    <font>
      <i/>
      <sz val="12"/>
      <color indexed="23"/>
      <name val="Arial Armenian"/>
      <family val="2"/>
    </font>
    <font>
      <sz val="12"/>
      <color indexed="52"/>
      <name val="Arial Armenian"/>
      <family val="2"/>
    </font>
    <font>
      <sz val="12"/>
      <color indexed="10"/>
      <name val="Arial Armenian"/>
      <family val="2"/>
    </font>
    <font>
      <sz val="12"/>
      <color indexed="17"/>
      <name val="Arial Armenian"/>
      <family val="2"/>
    </font>
    <font>
      <sz val="12"/>
      <name val="Arial Armenian"/>
      <family val="2"/>
    </font>
    <font>
      <b/>
      <sz val="12"/>
      <name val="Arial Armenian"/>
      <family val="2"/>
    </font>
    <font>
      <sz val="14"/>
      <name val="Arial Armenian"/>
      <family val="2"/>
    </font>
    <font>
      <i/>
      <sz val="11"/>
      <name val="Arial Armenian"/>
      <family val="2"/>
    </font>
    <font>
      <b/>
      <sz val="11"/>
      <name val="Arial Armenian"/>
      <family val="2"/>
    </font>
    <font>
      <sz val="11"/>
      <name val="Arial Armenian"/>
      <family val="2"/>
    </font>
    <font>
      <sz val="12"/>
      <color theme="1"/>
      <name val="Arial Armenian"/>
      <family val="2"/>
    </font>
    <font>
      <sz val="12"/>
      <color theme="0"/>
      <name val="Arial Armenian"/>
      <family val="2"/>
    </font>
    <font>
      <sz val="12"/>
      <color rgb="FF3F3F76"/>
      <name val="Arial Armenian"/>
      <family val="2"/>
    </font>
    <font>
      <b/>
      <sz val="12"/>
      <color rgb="FF3F3F3F"/>
      <name val="Arial Armenian"/>
      <family val="2"/>
    </font>
    <font>
      <b/>
      <sz val="12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2"/>
      <color theme="1"/>
      <name val="Arial Armenian"/>
      <family val="2"/>
    </font>
    <font>
      <b/>
      <sz val="12"/>
      <color theme="0"/>
      <name val="Arial Armenian"/>
      <family val="2"/>
    </font>
    <font>
      <b/>
      <sz val="18"/>
      <color theme="3"/>
      <name val="Cambria"/>
      <family val="2"/>
    </font>
    <font>
      <sz val="12"/>
      <color rgb="FF9C6500"/>
      <name val="Arial Armenian"/>
      <family val="2"/>
    </font>
    <font>
      <sz val="12"/>
      <color rgb="FF9C0006"/>
      <name val="Arial Armenian"/>
      <family val="2"/>
    </font>
    <font>
      <i/>
      <sz val="12"/>
      <color rgb="FF7F7F7F"/>
      <name val="Arial Armenian"/>
      <family val="2"/>
    </font>
    <font>
      <sz val="12"/>
      <color rgb="FFFA7D00"/>
      <name val="Arial Armenian"/>
      <family val="2"/>
    </font>
    <font>
      <sz val="12"/>
      <color rgb="FFFF0000"/>
      <name val="Arial Armenian"/>
      <family val="2"/>
    </font>
    <font>
      <sz val="12"/>
      <color rgb="FF006100"/>
      <name val="Arial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" fillId="0" borderId="1" applyFill="0" applyProtection="0">
      <alignment horizontal="right" vertical="center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0" xfId="0" applyFont="1" applyAlignment="1">
      <alignment horizontal="center" vertical="center" wrapText="1" shrinkToFit="1"/>
    </xf>
    <xf numFmtId="4" fontId="4" fillId="0" borderId="1" xfId="33" applyNumberFormat="1" applyFont="1" applyFill="1" applyBorder="1" applyAlignment="1">
      <alignment horizontal="center" vertical="center"/>
    </xf>
    <xf numFmtId="186" fontId="22" fillId="0" borderId="16" xfId="0" applyNumberFormat="1" applyFont="1" applyBorder="1" applyAlignment="1">
      <alignment horizontal="center" vertical="center"/>
    </xf>
    <xf numFmtId="2" fontId="22" fillId="0" borderId="16" xfId="0" applyNumberFormat="1" applyFont="1" applyBorder="1" applyAlignment="1">
      <alignment horizontal="center" vertical="center"/>
    </xf>
    <xf numFmtId="186" fontId="22" fillId="33" borderId="16" xfId="0" applyNumberFormat="1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186" fontId="23" fillId="0" borderId="16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/>
    </xf>
    <xf numFmtId="186" fontId="27" fillId="0" borderId="11" xfId="0" applyNumberFormat="1" applyFont="1" applyBorder="1" applyAlignment="1">
      <alignment/>
    </xf>
    <xf numFmtId="2" fontId="26" fillId="0" borderId="11" xfId="0" applyNumberFormat="1" applyFont="1" applyBorder="1" applyAlignment="1">
      <alignment/>
    </xf>
    <xf numFmtId="186" fontId="26" fillId="34" borderId="11" xfId="0" applyNumberFormat="1" applyFont="1" applyFill="1" applyBorder="1" applyAlignment="1">
      <alignment/>
    </xf>
    <xf numFmtId="0" fontId="26" fillId="0" borderId="16" xfId="0" applyFont="1" applyBorder="1" applyAlignment="1">
      <alignment horizontal="left"/>
    </xf>
    <xf numFmtId="2" fontId="26" fillId="33" borderId="11" xfId="0" applyNumberFormat="1" applyFont="1" applyFill="1" applyBorder="1" applyAlignment="1">
      <alignment/>
    </xf>
    <xf numFmtId="186" fontId="27" fillId="34" borderId="11" xfId="0" applyNumberFormat="1" applyFont="1" applyFill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left"/>
    </xf>
    <xf numFmtId="197" fontId="27" fillId="0" borderId="11" xfId="0" applyNumberFormat="1" applyFont="1" applyBorder="1" applyAlignment="1">
      <alignment/>
    </xf>
    <xf numFmtId="186" fontId="26" fillId="0" borderId="16" xfId="0" applyNumberFormat="1" applyFont="1" applyBorder="1" applyAlignment="1">
      <alignment/>
    </xf>
    <xf numFmtId="2" fontId="27" fillId="0" borderId="16" xfId="0" applyNumberFormat="1" applyFont="1" applyBorder="1" applyAlignment="1">
      <alignment/>
    </xf>
    <xf numFmtId="2" fontId="27" fillId="0" borderId="13" xfId="0" applyNumberFormat="1" applyFont="1" applyBorder="1" applyAlignment="1">
      <alignment/>
    </xf>
    <xf numFmtId="0" fontId="27" fillId="0" borderId="16" xfId="0" applyFont="1" applyBorder="1" applyAlignment="1">
      <alignment horizontal="left" vertical="center" wrapText="1"/>
    </xf>
    <xf numFmtId="0" fontId="27" fillId="0" borderId="16" xfId="0" applyFont="1" applyBorder="1" applyAlignment="1">
      <alignment/>
    </xf>
    <xf numFmtId="2" fontId="26" fillId="0" borderId="16" xfId="0" applyNumberFormat="1" applyFont="1" applyBorder="1" applyAlignment="1">
      <alignment/>
    </xf>
    <xf numFmtId="0" fontId="27" fillId="0" borderId="11" xfId="0" applyFont="1" applyBorder="1" applyAlignment="1">
      <alignment horizontal="left"/>
    </xf>
    <xf numFmtId="0" fontId="27" fillId="0" borderId="16" xfId="0" applyFont="1" applyBorder="1" applyAlignment="1">
      <alignment horizontal="left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0" xfId="0" applyFont="1" applyAlignment="1">
      <alignment vertical="center" wrapText="1"/>
    </xf>
    <xf numFmtId="0" fontId="22" fillId="0" borderId="16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rgt_arm14_Money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4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.140625" style="4" customWidth="1"/>
    <col min="2" max="2" width="28.7109375" style="4" customWidth="1"/>
    <col min="3" max="4" width="13.421875" style="4" customWidth="1"/>
    <col min="5" max="5" width="15.7109375" style="4" customWidth="1"/>
    <col min="6" max="6" width="14.00390625" style="4" customWidth="1"/>
    <col min="7" max="7" width="10.140625" style="4" bestFit="1" customWidth="1"/>
    <col min="8" max="16384" width="9.140625" style="4" customWidth="1"/>
  </cols>
  <sheetData>
    <row r="1" spans="8:11" ht="15">
      <c r="H1" s="3"/>
      <c r="I1" s="3"/>
      <c r="J1" s="3"/>
      <c r="K1" s="3"/>
    </row>
    <row r="2" spans="1:11" ht="15" customHeight="1">
      <c r="A2" s="37"/>
      <c r="B2" s="38"/>
      <c r="C2" s="36" t="s">
        <v>19</v>
      </c>
      <c r="D2" s="36"/>
      <c r="E2" s="36"/>
      <c r="F2" s="36"/>
      <c r="G2" s="36"/>
      <c r="H2" s="3"/>
      <c r="I2" s="3"/>
      <c r="J2" s="3"/>
      <c r="K2" s="3"/>
    </row>
    <row r="3" spans="1:11" ht="15">
      <c r="A3" s="37"/>
      <c r="B3" s="37"/>
      <c r="C3" s="36" t="s">
        <v>23</v>
      </c>
      <c r="D3" s="36"/>
      <c r="E3" s="36"/>
      <c r="F3" s="36"/>
      <c r="G3" s="36"/>
      <c r="H3" s="3"/>
      <c r="I3" s="3"/>
      <c r="J3" s="3"/>
      <c r="K3" s="3"/>
    </row>
    <row r="4" spans="1:7" ht="13.5" customHeight="1">
      <c r="A4" s="36" t="s">
        <v>56</v>
      </c>
      <c r="B4" s="36"/>
      <c r="C4" s="36"/>
      <c r="D4" s="36"/>
      <c r="E4" s="36"/>
      <c r="F4" s="36"/>
      <c r="G4" s="36"/>
    </row>
    <row r="5" spans="1:7" ht="12.75" customHeight="1">
      <c r="A5" s="36" t="s">
        <v>57</v>
      </c>
      <c r="B5" s="36"/>
      <c r="C5" s="36"/>
      <c r="D5" s="36"/>
      <c r="E5" s="36"/>
      <c r="F5" s="36"/>
      <c r="G5" s="36"/>
    </row>
    <row r="6" spans="5:7" ht="15.75" customHeight="1">
      <c r="E6" s="7"/>
      <c r="F6" s="7"/>
      <c r="G6" s="7"/>
    </row>
    <row r="7" spans="1:7" ht="22.5" customHeight="1">
      <c r="A7" s="25" t="s">
        <v>52</v>
      </c>
      <c r="B7" s="25"/>
      <c r="C7" s="25"/>
      <c r="D7" s="25"/>
      <c r="E7" s="25"/>
      <c r="F7" s="25"/>
      <c r="G7" s="25"/>
    </row>
    <row r="8" ht="22.5" customHeight="1"/>
    <row r="9" spans="1:7" ht="31.5" customHeight="1">
      <c r="A9" s="19" t="s">
        <v>11</v>
      </c>
      <c r="B9" s="18" t="s">
        <v>21</v>
      </c>
      <c r="C9" s="10" t="s">
        <v>24</v>
      </c>
      <c r="D9" s="39" t="s">
        <v>41</v>
      </c>
      <c r="E9" s="11" t="s">
        <v>53</v>
      </c>
      <c r="F9" s="12"/>
      <c r="G9" s="13"/>
    </row>
    <row r="10" spans="1:7" ht="29.25" customHeight="1">
      <c r="A10" s="23" t="s">
        <v>12</v>
      </c>
      <c r="B10" s="24"/>
      <c r="C10" s="15"/>
      <c r="D10" s="40" t="s">
        <v>42</v>
      </c>
      <c r="E10" s="61" t="s">
        <v>54</v>
      </c>
      <c r="F10" s="62" t="s">
        <v>26</v>
      </c>
      <c r="G10" s="61" t="s">
        <v>27</v>
      </c>
    </row>
    <row r="11" spans="1:7" ht="22.5" customHeight="1">
      <c r="A11" s="41">
        <v>1</v>
      </c>
      <c r="B11" s="59" t="s">
        <v>15</v>
      </c>
      <c r="C11" s="42">
        <v>47500</v>
      </c>
      <c r="D11" s="42">
        <v>47500</v>
      </c>
      <c r="E11" s="42">
        <v>47500</v>
      </c>
      <c r="F11" s="43">
        <v>53624.1</v>
      </c>
      <c r="G11" s="44">
        <f aca="true" t="shared" si="0" ref="G11:G17">F11/E11*100</f>
        <v>112.89284210526316</v>
      </c>
    </row>
    <row r="12" spans="1:7" ht="22.5" customHeight="1">
      <c r="A12" s="41">
        <v>2</v>
      </c>
      <c r="B12" s="51" t="s">
        <v>0</v>
      </c>
      <c r="C12" s="42">
        <v>67000</v>
      </c>
      <c r="D12" s="42">
        <v>67000</v>
      </c>
      <c r="E12" s="42">
        <v>67000</v>
      </c>
      <c r="F12" s="46">
        <v>79808.8</v>
      </c>
      <c r="G12" s="44">
        <f t="shared" si="0"/>
        <v>119.1176119402985</v>
      </c>
    </row>
    <row r="13" spans="1:10" ht="15" customHeight="1">
      <c r="A13" s="41">
        <v>3</v>
      </c>
      <c r="B13" s="51" t="s">
        <v>1</v>
      </c>
      <c r="C13" s="42">
        <v>6200</v>
      </c>
      <c r="D13" s="42">
        <v>6200</v>
      </c>
      <c r="E13" s="42">
        <v>6200</v>
      </c>
      <c r="F13" s="43">
        <v>6614.8</v>
      </c>
      <c r="G13" s="44">
        <f t="shared" si="0"/>
        <v>106.69032258064517</v>
      </c>
      <c r="J13" s="4" t="s">
        <v>22</v>
      </c>
    </row>
    <row r="14" spans="1:7" ht="18" customHeight="1">
      <c r="A14" s="41">
        <v>4</v>
      </c>
      <c r="B14" s="51" t="s">
        <v>32</v>
      </c>
      <c r="C14" s="42">
        <v>4700</v>
      </c>
      <c r="D14" s="42">
        <v>4700</v>
      </c>
      <c r="E14" s="42">
        <v>4700</v>
      </c>
      <c r="F14" s="43">
        <v>4122</v>
      </c>
      <c r="G14" s="44">
        <f t="shared" si="0"/>
        <v>87.70212765957447</v>
      </c>
    </row>
    <row r="15" spans="1:9" ht="18" customHeight="1">
      <c r="A15" s="41">
        <v>5</v>
      </c>
      <c r="B15" s="51" t="s">
        <v>49</v>
      </c>
      <c r="C15" s="42">
        <v>15500</v>
      </c>
      <c r="D15" s="42">
        <v>15500</v>
      </c>
      <c r="E15" s="42">
        <v>15500</v>
      </c>
      <c r="F15" s="43">
        <v>14346.4</v>
      </c>
      <c r="G15" s="44">
        <f t="shared" si="0"/>
        <v>92.55741935483871</v>
      </c>
      <c r="I15" s="6"/>
    </row>
    <row r="16" spans="1:7" ht="18" customHeight="1">
      <c r="A16" s="41">
        <v>6</v>
      </c>
      <c r="B16" s="51" t="s">
        <v>17</v>
      </c>
      <c r="C16" s="42">
        <v>49000</v>
      </c>
      <c r="D16" s="42">
        <v>49000</v>
      </c>
      <c r="E16" s="42">
        <v>49000</v>
      </c>
      <c r="F16" s="43">
        <v>56200</v>
      </c>
      <c r="G16" s="44">
        <f t="shared" si="0"/>
        <v>114.6938775510204</v>
      </c>
    </row>
    <row r="17" spans="1:7" ht="28.5" customHeight="1">
      <c r="A17" s="41">
        <v>7</v>
      </c>
      <c r="B17" s="60" t="s">
        <v>50</v>
      </c>
      <c r="C17" s="47">
        <f>SUM(C11:C16)</f>
        <v>189900</v>
      </c>
      <c r="D17" s="47">
        <f>SUM(D11:D16)</f>
        <v>189900</v>
      </c>
      <c r="E17" s="44">
        <f>SUM(E11:E16)</f>
        <v>189900</v>
      </c>
      <c r="F17" s="44">
        <f>SUM(F11:F16)</f>
        <v>214716.09999999998</v>
      </c>
      <c r="G17" s="44">
        <f t="shared" si="0"/>
        <v>113.06798314902579</v>
      </c>
    </row>
    <row r="18" spans="1:7" ht="0.75" customHeight="1" hidden="1">
      <c r="A18" s="48"/>
      <c r="B18" s="49"/>
      <c r="C18" s="49"/>
      <c r="D18" s="49"/>
      <c r="E18" s="49"/>
      <c r="F18" s="49"/>
      <c r="G18" s="50"/>
    </row>
    <row r="19" spans="1:7" ht="18" customHeight="1">
      <c r="A19" s="41">
        <v>8</v>
      </c>
      <c r="B19" s="51" t="s">
        <v>2</v>
      </c>
      <c r="C19" s="42">
        <v>676042.6</v>
      </c>
      <c r="D19" s="42">
        <v>676042.6</v>
      </c>
      <c r="E19" s="42">
        <v>676042.6</v>
      </c>
      <c r="F19" s="42">
        <v>676042.6</v>
      </c>
      <c r="G19" s="42">
        <f aca="true" t="shared" si="1" ref="G19:G25">F19/E19*100</f>
        <v>100</v>
      </c>
    </row>
    <row r="20" spans="1:7" ht="17.25" customHeight="1">
      <c r="A20" s="41">
        <v>9</v>
      </c>
      <c r="B20" s="51" t="s">
        <v>3</v>
      </c>
      <c r="C20" s="42">
        <v>5354.1</v>
      </c>
      <c r="D20" s="52">
        <v>5396.75</v>
      </c>
      <c r="E20" s="52">
        <v>5396.75</v>
      </c>
      <c r="F20" s="52">
        <v>5396.75</v>
      </c>
      <c r="G20" s="42">
        <f t="shared" si="1"/>
        <v>100</v>
      </c>
    </row>
    <row r="21" spans="1:7" ht="18" customHeight="1" hidden="1">
      <c r="A21" s="41">
        <v>11</v>
      </c>
      <c r="B21" s="51" t="s">
        <v>46</v>
      </c>
      <c r="C21" s="42">
        <v>3967.4</v>
      </c>
      <c r="D21" s="42">
        <v>6500.6</v>
      </c>
      <c r="E21" s="42">
        <v>6500.6</v>
      </c>
      <c r="F21" s="42">
        <v>6500.6</v>
      </c>
      <c r="G21" s="42">
        <f t="shared" si="1"/>
        <v>100</v>
      </c>
    </row>
    <row r="22" spans="1:7" ht="27" customHeight="1" hidden="1">
      <c r="A22" s="41">
        <v>12</v>
      </c>
      <c r="B22" s="51" t="s">
        <v>44</v>
      </c>
      <c r="C22" s="42"/>
      <c r="D22" s="42"/>
      <c r="E22" s="42">
        <v>114027.1</v>
      </c>
      <c r="F22" s="42">
        <v>101682.4</v>
      </c>
      <c r="G22" s="42">
        <f t="shared" si="1"/>
        <v>89.17388936489658</v>
      </c>
    </row>
    <row r="23" spans="1:7" ht="21" customHeight="1">
      <c r="A23" s="41">
        <v>10</v>
      </c>
      <c r="B23" s="51" t="s">
        <v>61</v>
      </c>
      <c r="C23" s="42"/>
      <c r="D23" s="42">
        <v>10000</v>
      </c>
      <c r="E23" s="42">
        <v>63694</v>
      </c>
      <c r="F23" s="42">
        <v>63694</v>
      </c>
      <c r="G23" s="42">
        <f t="shared" si="1"/>
        <v>100</v>
      </c>
    </row>
    <row r="24" spans="1:7" ht="21" customHeight="1">
      <c r="A24" s="41">
        <v>11</v>
      </c>
      <c r="B24" s="51" t="s">
        <v>39</v>
      </c>
      <c r="C24" s="42">
        <v>5000</v>
      </c>
      <c r="D24" s="42">
        <v>5000</v>
      </c>
      <c r="E24" s="42">
        <v>6000</v>
      </c>
      <c r="F24" s="42">
        <v>21500</v>
      </c>
      <c r="G24" s="42">
        <f t="shared" si="1"/>
        <v>358.33333333333337</v>
      </c>
    </row>
    <row r="25" spans="1:7" ht="21" customHeight="1">
      <c r="A25" s="48" t="s">
        <v>13</v>
      </c>
      <c r="B25" s="50"/>
      <c r="C25" s="53">
        <f>SUM(C19:C24)</f>
        <v>690364.1</v>
      </c>
      <c r="D25" s="53">
        <f>SUM(D19:D24)</f>
        <v>702939.95</v>
      </c>
      <c r="E25" s="53">
        <f>SUM(E19:E24)</f>
        <v>871661.0499999999</v>
      </c>
      <c r="F25" s="53">
        <f>SUM(F19:F24)</f>
        <v>874816.35</v>
      </c>
      <c r="G25" s="42">
        <f t="shared" si="1"/>
        <v>100.36198703613061</v>
      </c>
    </row>
    <row r="26" spans="1:7" ht="21" customHeight="1" hidden="1">
      <c r="A26" s="41">
        <v>14</v>
      </c>
      <c r="B26" s="51"/>
      <c r="C26" s="54"/>
      <c r="D26" s="54"/>
      <c r="E26" s="54"/>
      <c r="F26" s="55"/>
      <c r="G26" s="54"/>
    </row>
    <row r="27" spans="1:7" ht="13.5" customHeight="1" hidden="1">
      <c r="A27" s="41">
        <v>15</v>
      </c>
      <c r="B27" s="56"/>
      <c r="C27" s="54"/>
      <c r="D27" s="54"/>
      <c r="E27" s="54"/>
      <c r="F27" s="55"/>
      <c r="G27" s="54"/>
    </row>
    <row r="28" spans="1:7" ht="13.5" customHeight="1">
      <c r="A28" s="41">
        <v>12</v>
      </c>
      <c r="B28" s="45" t="s">
        <v>4</v>
      </c>
      <c r="C28" s="53">
        <f>C29+C30</f>
        <v>129710</v>
      </c>
      <c r="D28" s="53">
        <f>D29+D30</f>
        <v>129710</v>
      </c>
      <c r="E28" s="53">
        <f>E29+E30</f>
        <v>129710</v>
      </c>
      <c r="F28" s="53">
        <f>F29+F30</f>
        <v>129710</v>
      </c>
      <c r="G28" s="54"/>
    </row>
    <row r="29" spans="1:7" ht="13.5" customHeight="1">
      <c r="A29" s="41">
        <v>13</v>
      </c>
      <c r="B29" s="57" t="s">
        <v>5</v>
      </c>
      <c r="C29" s="42">
        <v>80910.3</v>
      </c>
      <c r="D29" s="42">
        <v>80910.3</v>
      </c>
      <c r="E29" s="42">
        <v>80910.3</v>
      </c>
      <c r="F29" s="42">
        <v>80910.3</v>
      </c>
      <c r="G29" s="54"/>
    </row>
    <row r="30" spans="1:7" ht="20.25" customHeight="1">
      <c r="A30" s="41">
        <v>14</v>
      </c>
      <c r="B30" s="57" t="s">
        <v>33</v>
      </c>
      <c r="C30" s="42">
        <v>48799.7</v>
      </c>
      <c r="D30" s="42">
        <v>48799.7</v>
      </c>
      <c r="E30" s="42">
        <v>48799.7</v>
      </c>
      <c r="F30" s="42">
        <v>48799.7</v>
      </c>
      <c r="G30" s="54"/>
    </row>
    <row r="31" spans="1:7" ht="15">
      <c r="A31" s="48" t="s">
        <v>16</v>
      </c>
      <c r="B31" s="50"/>
      <c r="C31" s="53">
        <f>C17+C25+C28</f>
        <v>1009974.1</v>
      </c>
      <c r="D31" s="53">
        <f>D17+D25+D28</f>
        <v>1022549.95</v>
      </c>
      <c r="E31" s="53">
        <f>E17+E25+E28</f>
        <v>1191271.0499999998</v>
      </c>
      <c r="F31" s="53">
        <f>F17+F25+F28</f>
        <v>1219242.45</v>
      </c>
      <c r="G31" s="58">
        <f>F31/E31*100</f>
        <v>102.3480298627252</v>
      </c>
    </row>
    <row r="32" ht="15">
      <c r="B32" s="1" t="s">
        <v>51</v>
      </c>
    </row>
    <row r="33" ht="15">
      <c r="B33" s="1"/>
    </row>
    <row r="34" spans="1:7" ht="15">
      <c r="A34" s="63" t="s">
        <v>34</v>
      </c>
      <c r="B34" s="63"/>
      <c r="C34" s="63"/>
      <c r="D34" s="63"/>
      <c r="E34" s="63"/>
      <c r="F34" s="63"/>
      <c r="G34" s="63"/>
    </row>
  </sheetData>
  <sheetProtection/>
  <mergeCells count="13">
    <mergeCell ref="C3:G3"/>
    <mergeCell ref="A4:G4"/>
    <mergeCell ref="A5:G5"/>
    <mergeCell ref="A25:B25"/>
    <mergeCell ref="A18:G18"/>
    <mergeCell ref="E6:G6"/>
    <mergeCell ref="A7:G7"/>
    <mergeCell ref="A31:B31"/>
    <mergeCell ref="A34:G34"/>
    <mergeCell ref="C9:C10"/>
    <mergeCell ref="E9:G9"/>
    <mergeCell ref="A10:B10"/>
    <mergeCell ref="C2:G2"/>
  </mergeCells>
  <printOptions/>
  <pageMargins left="0.35" right="0.2" top="0.22" bottom="0.38" header="0.17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G29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4.00390625" style="4" customWidth="1"/>
    <col min="2" max="2" width="37.8515625" style="4" customWidth="1"/>
    <col min="3" max="4" width="13.421875" style="4" customWidth="1"/>
    <col min="5" max="5" width="13.57421875" style="4" customWidth="1"/>
    <col min="6" max="6" width="13.28125" style="4" customWidth="1"/>
    <col min="7" max="7" width="12.7109375" style="4" customWidth="1"/>
    <col min="8" max="16384" width="9.140625" style="4" customWidth="1"/>
  </cols>
  <sheetData>
    <row r="2" spans="1:7" ht="15">
      <c r="A2" s="34"/>
      <c r="B2" s="35"/>
      <c r="C2" s="36" t="s">
        <v>31</v>
      </c>
      <c r="D2" s="36"/>
      <c r="E2" s="36"/>
      <c r="F2" s="36"/>
      <c r="G2" s="36"/>
    </row>
    <row r="3" spans="1:7" s="3" customFormat="1" ht="15">
      <c r="A3" s="37"/>
      <c r="B3" s="37"/>
      <c r="C3" s="36" t="s">
        <v>23</v>
      </c>
      <c r="D3" s="36"/>
      <c r="E3" s="36"/>
      <c r="F3" s="36"/>
      <c r="G3" s="36"/>
    </row>
    <row r="4" spans="1:7" ht="15">
      <c r="A4" s="36" t="s">
        <v>56</v>
      </c>
      <c r="B4" s="36"/>
      <c r="C4" s="36"/>
      <c r="D4" s="36"/>
      <c r="E4" s="36"/>
      <c r="F4" s="36"/>
      <c r="G4" s="36"/>
    </row>
    <row r="5" spans="1:7" ht="15">
      <c r="A5" s="36" t="s">
        <v>57</v>
      </c>
      <c r="B5" s="36"/>
      <c r="C5" s="36"/>
      <c r="D5" s="36"/>
      <c r="E5" s="36"/>
      <c r="F5" s="36"/>
      <c r="G5" s="36"/>
    </row>
    <row r="6" spans="1:7" ht="46.5" customHeight="1">
      <c r="A6" s="25" t="s">
        <v>58</v>
      </c>
      <c r="B6" s="25"/>
      <c r="C6" s="25"/>
      <c r="D6" s="25"/>
      <c r="E6" s="25"/>
      <c r="F6" s="25"/>
      <c r="G6" s="25"/>
    </row>
    <row r="7" spans="1:7" ht="19.5" customHeight="1">
      <c r="A7" s="9" t="s">
        <v>11</v>
      </c>
      <c r="B7" s="10" t="s">
        <v>14</v>
      </c>
      <c r="C7" s="10" t="s">
        <v>28</v>
      </c>
      <c r="D7" s="10" t="s">
        <v>43</v>
      </c>
      <c r="E7" s="11" t="s">
        <v>55</v>
      </c>
      <c r="F7" s="12"/>
      <c r="G7" s="13"/>
    </row>
    <row r="8" spans="1:7" ht="41.25" customHeight="1">
      <c r="A8" s="14"/>
      <c r="B8" s="15"/>
      <c r="C8" s="15"/>
      <c r="D8" s="8"/>
      <c r="E8" s="16" t="s">
        <v>25</v>
      </c>
      <c r="F8" s="17" t="s">
        <v>26</v>
      </c>
      <c r="G8" s="18" t="s">
        <v>27</v>
      </c>
    </row>
    <row r="9" spans="1:7" ht="28.5" customHeight="1">
      <c r="A9" s="19">
        <v>1</v>
      </c>
      <c r="B9" s="20" t="s">
        <v>6</v>
      </c>
      <c r="C9" s="27">
        <v>278327</v>
      </c>
      <c r="D9" s="27">
        <v>261120.4</v>
      </c>
      <c r="E9" s="27">
        <v>261120.4</v>
      </c>
      <c r="F9" s="26">
        <v>200950.1</v>
      </c>
      <c r="G9" s="28">
        <f>F9/E9*100</f>
        <v>76.95687506606149</v>
      </c>
    </row>
    <row r="10" spans="1:7" ht="31.5" customHeight="1">
      <c r="A10" s="19">
        <v>2</v>
      </c>
      <c r="B10" s="21" t="s">
        <v>60</v>
      </c>
      <c r="C10" s="29">
        <v>243076.8</v>
      </c>
      <c r="D10" s="29">
        <v>246525.8</v>
      </c>
      <c r="E10" s="29">
        <v>246525.8</v>
      </c>
      <c r="F10" s="30">
        <v>220411.2</v>
      </c>
      <c r="G10" s="28">
        <f>F10/E10*100</f>
        <v>89.40695050984523</v>
      </c>
    </row>
    <row r="11" spans="1:7" ht="24.75" customHeight="1">
      <c r="A11" s="19">
        <v>3</v>
      </c>
      <c r="B11" s="21" t="s">
        <v>36</v>
      </c>
      <c r="C11" s="31">
        <f>C12+C13+C14+C15</f>
        <v>84123.9</v>
      </c>
      <c r="D11" s="31">
        <f>D12+D13+D14+D15</f>
        <v>89626.9</v>
      </c>
      <c r="E11" s="31">
        <f>E12+E13+E14+E15</f>
        <v>82370.8</v>
      </c>
      <c r="F11" s="31">
        <f>F12+F13+F14+F15</f>
        <v>75108.6</v>
      </c>
      <c r="G11" s="28">
        <f>F11/E11*100</f>
        <v>91.18352620103241</v>
      </c>
    </row>
    <row r="12" spans="1:7" ht="24.75" customHeight="1">
      <c r="A12" s="19">
        <v>4</v>
      </c>
      <c r="B12" s="21" t="s">
        <v>37</v>
      </c>
      <c r="C12" s="27">
        <v>10345</v>
      </c>
      <c r="D12" s="27">
        <v>10345</v>
      </c>
      <c r="E12" s="27">
        <v>10345</v>
      </c>
      <c r="F12" s="30">
        <v>8996.5</v>
      </c>
      <c r="G12" s="28">
        <f>F12/E12*100</f>
        <v>86.96471725471243</v>
      </c>
    </row>
    <row r="13" spans="1:7" ht="24.75" customHeight="1">
      <c r="A13" s="19">
        <v>5</v>
      </c>
      <c r="B13" s="21" t="s">
        <v>38</v>
      </c>
      <c r="C13" s="27">
        <v>26620</v>
      </c>
      <c r="D13" s="27">
        <v>27737.1</v>
      </c>
      <c r="E13" s="27">
        <v>27737.1</v>
      </c>
      <c r="F13" s="30">
        <v>25625.5</v>
      </c>
      <c r="G13" s="28">
        <f aca="true" t="shared" si="0" ref="G13:G23">F13/E13*100</f>
        <v>92.38709165702255</v>
      </c>
    </row>
    <row r="14" spans="1:7" ht="21" customHeight="1">
      <c r="A14" s="19">
        <v>6</v>
      </c>
      <c r="B14" s="21" t="s">
        <v>45</v>
      </c>
      <c r="C14" s="27">
        <v>7500</v>
      </c>
      <c r="D14" s="27">
        <v>10788.7</v>
      </c>
      <c r="E14" s="27">
        <v>10788.7</v>
      </c>
      <c r="F14" s="30">
        <v>7806.9</v>
      </c>
      <c r="G14" s="28">
        <f t="shared" si="0"/>
        <v>72.36182301852864</v>
      </c>
    </row>
    <row r="15" spans="1:7" ht="43.5" customHeight="1">
      <c r="A15" s="19">
        <v>7</v>
      </c>
      <c r="B15" s="21" t="s">
        <v>59</v>
      </c>
      <c r="C15" s="31">
        <v>39658.9</v>
      </c>
      <c r="D15" s="31">
        <v>40756.1</v>
      </c>
      <c r="E15" s="31">
        <v>33500</v>
      </c>
      <c r="F15" s="30">
        <v>32679.7</v>
      </c>
      <c r="G15" s="28">
        <f t="shared" si="0"/>
        <v>97.5513432835821</v>
      </c>
    </row>
    <row r="16" spans="1:7" ht="29.25" customHeight="1">
      <c r="A16" s="19">
        <v>8</v>
      </c>
      <c r="B16" s="21" t="s">
        <v>20</v>
      </c>
      <c r="C16" s="27">
        <v>228309.1</v>
      </c>
      <c r="D16" s="27">
        <v>224860.1</v>
      </c>
      <c r="E16" s="27">
        <v>224860.1</v>
      </c>
      <c r="F16" s="29">
        <v>224700.4</v>
      </c>
      <c r="G16" s="28">
        <f t="shared" si="0"/>
        <v>99.92897806235965</v>
      </c>
    </row>
    <row r="17" spans="1:7" ht="24.75" customHeight="1">
      <c r="A17" s="19">
        <v>9</v>
      </c>
      <c r="B17" s="21" t="s">
        <v>7</v>
      </c>
      <c r="C17" s="27">
        <v>6000</v>
      </c>
      <c r="D17" s="27">
        <v>5800</v>
      </c>
      <c r="E17" s="27">
        <v>5800</v>
      </c>
      <c r="F17" s="29">
        <v>3305</v>
      </c>
      <c r="G17" s="28">
        <f t="shared" si="0"/>
        <v>56.98275862068966</v>
      </c>
    </row>
    <row r="18" spans="1:7" ht="36.75" customHeight="1">
      <c r="A18" s="19">
        <v>10</v>
      </c>
      <c r="B18" s="21" t="s">
        <v>47</v>
      </c>
      <c r="C18" s="28"/>
      <c r="D18" s="28">
        <v>4470.5</v>
      </c>
      <c r="E18" s="28">
        <v>21500</v>
      </c>
      <c r="F18" s="29">
        <v>5999.3</v>
      </c>
      <c r="G18" s="28">
        <f t="shared" si="0"/>
        <v>27.903720930232563</v>
      </c>
    </row>
    <row r="19" spans="1:7" ht="34.5" customHeight="1">
      <c r="A19" s="19">
        <v>11</v>
      </c>
      <c r="B19" s="21" t="s">
        <v>29</v>
      </c>
      <c r="C19" s="27">
        <v>30000</v>
      </c>
      <c r="D19" s="27">
        <v>33196.6</v>
      </c>
      <c r="E19" s="27">
        <v>30000</v>
      </c>
      <c r="F19" s="29">
        <v>11150</v>
      </c>
      <c r="G19" s="28">
        <f t="shared" si="0"/>
        <v>37.166666666666664</v>
      </c>
    </row>
    <row r="20" spans="1:7" ht="33.75" customHeight="1">
      <c r="A20" s="19">
        <v>12</v>
      </c>
      <c r="B20" s="21" t="s">
        <v>30</v>
      </c>
      <c r="C20" s="27">
        <v>40000</v>
      </c>
      <c r="D20" s="27">
        <v>49100.3</v>
      </c>
      <c r="E20" s="27">
        <v>40000</v>
      </c>
      <c r="F20" s="29">
        <v>54095.3</v>
      </c>
      <c r="G20" s="28">
        <f t="shared" si="0"/>
        <v>135.23825</v>
      </c>
    </row>
    <row r="21" spans="1:7" ht="27" customHeight="1">
      <c r="A21" s="19">
        <v>13</v>
      </c>
      <c r="B21" s="21" t="s">
        <v>8</v>
      </c>
      <c r="C21" s="27">
        <v>5354.1</v>
      </c>
      <c r="D21" s="27">
        <v>5396.8</v>
      </c>
      <c r="E21" s="27">
        <v>4500</v>
      </c>
      <c r="F21" s="30">
        <v>5396.8</v>
      </c>
      <c r="G21" s="28">
        <f t="shared" si="0"/>
        <v>119.92888888888888</v>
      </c>
    </row>
    <row r="22" spans="1:7" ht="30" customHeight="1">
      <c r="A22" s="19">
        <v>14</v>
      </c>
      <c r="B22" s="21" t="s">
        <v>18</v>
      </c>
      <c r="C22" s="27">
        <v>55000</v>
      </c>
      <c r="D22" s="27">
        <v>70008.7</v>
      </c>
      <c r="E22" s="27">
        <v>80000</v>
      </c>
      <c r="F22" s="30">
        <v>104461.6</v>
      </c>
      <c r="G22" s="28">
        <f t="shared" si="0"/>
        <v>130.577</v>
      </c>
    </row>
    <row r="23" spans="1:7" ht="30" customHeight="1">
      <c r="A23" s="19">
        <v>15</v>
      </c>
      <c r="B23" s="21" t="s">
        <v>9</v>
      </c>
      <c r="C23" s="27">
        <v>15783.1</v>
      </c>
      <c r="D23" s="27">
        <v>18016.5</v>
      </c>
      <c r="E23" s="27">
        <v>15000</v>
      </c>
      <c r="F23" s="30">
        <v>15871.4</v>
      </c>
      <c r="G23" s="28">
        <f t="shared" si="0"/>
        <v>105.80933333333333</v>
      </c>
    </row>
    <row r="24" spans="1:7" ht="30" customHeight="1">
      <c r="A24" s="19">
        <v>16</v>
      </c>
      <c r="B24" s="21" t="s">
        <v>40</v>
      </c>
      <c r="C24" s="27">
        <v>24000</v>
      </c>
      <c r="D24" s="27">
        <v>14427.3</v>
      </c>
      <c r="E24" s="27">
        <v>8500</v>
      </c>
      <c r="F24" s="29">
        <v>24414.6</v>
      </c>
      <c r="G24" s="28">
        <f>F24/E24*100</f>
        <v>287.2305882352941</v>
      </c>
    </row>
    <row r="25" spans="1:7" ht="24.75" customHeight="1">
      <c r="A25" s="19">
        <v>17</v>
      </c>
      <c r="B25" s="22" t="s">
        <v>48</v>
      </c>
      <c r="C25" s="32"/>
      <c r="D25" s="32"/>
      <c r="E25" s="32"/>
      <c r="F25" s="33">
        <v>10280.9</v>
      </c>
      <c r="G25" s="64"/>
    </row>
    <row r="26" spans="1:7" ht="25.5" customHeight="1">
      <c r="A26" s="23" t="s">
        <v>10</v>
      </c>
      <c r="B26" s="24"/>
      <c r="C26" s="31">
        <f>C9+C10+C11+C16+C17+C18+C19+C20+C21+C22+C23+C24</f>
        <v>1009973.9999999999</v>
      </c>
      <c r="D26" s="31">
        <f>D9+D10+D11+D16+D17+D18+D19+D20+D21+D22+D23+D24</f>
        <v>1022549.9</v>
      </c>
      <c r="E26" s="31">
        <f>E9+E10+E11+E16+E17+E18+E19+E20+E21+E22+E23+E24</f>
        <v>1020177.1</v>
      </c>
      <c r="F26" s="31">
        <f>F9+F10+F11+F16+F17+F18+F19+F20+F21+F22+F23+F24</f>
        <v>945864.3000000002</v>
      </c>
      <c r="G26" s="28">
        <f>F26/E26*100</f>
        <v>92.71569612766257</v>
      </c>
    </row>
    <row r="27" spans="1:2" ht="25.5" customHeight="1">
      <c r="A27" s="5"/>
      <c r="B27" s="2"/>
    </row>
    <row r="28" spans="1:2" ht="15.75" customHeight="1">
      <c r="A28" s="5"/>
      <c r="B28" s="2"/>
    </row>
    <row r="29" spans="1:7" ht="20.25" customHeight="1">
      <c r="A29" s="63" t="s">
        <v>35</v>
      </c>
      <c r="B29" s="63"/>
      <c r="C29" s="63"/>
      <c r="D29" s="63"/>
      <c r="E29" s="63"/>
      <c r="F29" s="63"/>
      <c r="G29" s="63"/>
    </row>
  </sheetData>
  <sheetProtection/>
  <mergeCells count="12">
    <mergeCell ref="B7:B8"/>
    <mergeCell ref="C7:C8"/>
    <mergeCell ref="D7:D8"/>
    <mergeCell ref="E7:G7"/>
    <mergeCell ref="A26:B26"/>
    <mergeCell ref="A29:G29"/>
    <mergeCell ref="C2:G2"/>
    <mergeCell ref="C3:G3"/>
    <mergeCell ref="A4:G4"/>
    <mergeCell ref="A5:G5"/>
    <mergeCell ref="A6:G6"/>
    <mergeCell ref="A7:A8"/>
  </mergeCells>
  <printOptions/>
  <pageMargins left="0.75" right="0.25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2019-12-25T06:50:50Z</cp:lastPrinted>
  <dcterms:created xsi:type="dcterms:W3CDTF">2009-02-26T21:08:53Z</dcterms:created>
  <dcterms:modified xsi:type="dcterms:W3CDTF">2019-12-25T06:50:52Z</dcterms:modified>
  <cp:category/>
  <cp:version/>
  <cp:contentType/>
  <cp:contentStatus/>
</cp:coreProperties>
</file>