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1"/>
  </bookViews>
  <sheets>
    <sheet name="եկ.2022 1-ին եռ" sheetId="1" r:id="rId1"/>
    <sheet name="ծախս 2022 1-ին եռ" sheetId="2" r:id="rId2"/>
  </sheets>
  <definedNames/>
  <calcPr fullCalcOnLoad="1"/>
</workbook>
</file>

<file path=xl/sharedStrings.xml><?xml version="1.0" encoding="utf-8"?>
<sst xmlns="http://schemas.openxmlformats.org/spreadsheetml/2006/main" count="79" uniqueCount="72">
  <si>
    <t>¶àôÚø²Ð²ðÎ</t>
  </si>
  <si>
    <t xml:space="preserve">äºî²Î²Ü  îàôðø     </t>
  </si>
  <si>
    <t xml:space="preserve">¸àî²òÆ²                                           </t>
  </si>
  <si>
    <t xml:space="preserve"> î²ðºêÎ¼´ÆÜ  ²¼²î  ØÜ²òàð¸</t>
  </si>
  <si>
    <t xml:space="preserve"> ì²ðâ²Î²Ü  ´Úàôæº  </t>
  </si>
  <si>
    <t xml:space="preserve">ԸՆԴԱՄԵՆԸ </t>
  </si>
  <si>
    <t>Հ/հ</t>
  </si>
  <si>
    <t xml:space="preserve"> ՍԵՓԱԿԱՆ ԵԿԱՄՈՒՏՆԵՐ</t>
  </si>
  <si>
    <t>ԾԱԽՍԵՐԻ ԴԱՍԱԿԱՐԳՈՒՄԸ</t>
  </si>
  <si>
    <t xml:space="preserve">îºÔ²Î²Ü   ìÖ²ð </t>
  </si>
  <si>
    <t xml:space="preserve"> ä²ÞîàÜ²Î²Ü  ¸ð²Ø²ÞÜàðÐÜºð</t>
  </si>
  <si>
    <t>º Î ²  Ø î ² î º ê ² Î Ü º ð À</t>
  </si>
  <si>
    <t xml:space="preserve"> 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</si>
  <si>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</si>
  <si>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</si>
  <si>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</si>
  <si>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</si>
  <si>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îºÔ²Î²Ü  îàôðø</t>
  </si>
  <si>
    <t xml:space="preserve"> üàÜ¸²ÚÆÜ ´Úàôæº</t>
  </si>
  <si>
    <t>ՄՇԱԿՈՒՅԹԱՅԻՆ ԾԱՌ որից</t>
  </si>
  <si>
    <t>Գրադարան</t>
  </si>
  <si>
    <t>մշակույթի տուն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</si>
  <si>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</si>
  <si>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</si>
  <si>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</si>
  <si>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</si>
  <si>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</si>
  <si>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ԳՈՒՅԻ ՀՈՂԻ ՕՏԱՐՈՒՄ</t>
  </si>
  <si>
    <t>ՀՈՂԻ ԳՈՒՅՔԻ ՎԱՐՁԱԿԱԼՎՃ</t>
  </si>
  <si>
    <t>նվիրատվություն/վարչ/</t>
  </si>
  <si>
    <t xml:space="preserve">äÉան </t>
  </si>
  <si>
    <t xml:space="preserve">äÉ³Ý </t>
  </si>
  <si>
    <t>ՊԵՏ ԲՅՈՒՋԵԻՑ ՆՊԱՏԱԿԱՅԻՆ ՀԱՏԿԱՑ.ՍՈՒԲՎԵՆՑԻԱ</t>
  </si>
  <si>
    <t>ԸՆԴԱՄԵՆԸ</t>
  </si>
  <si>
    <t>ԱՅԼ ԵԿԱՄՈՒՏ</t>
  </si>
  <si>
    <t xml:space="preserve"> ԱՆՇԱՐԺ ԳՈՒՔԻ ՀԱՐԿ /այդ թվում հողի հարկ իրավաբան.ֆիզիկական գույքահարկ իրավաբանական</t>
  </si>
  <si>
    <t xml:space="preserve">ä²îìÆð²Îì²Ì  ÈÆ²¼àðàôÂÚ.   </t>
  </si>
  <si>
    <t>ՄՈՒՏՔԵՐ ՏՈՒՅԺ.ՏՈՒԳԱՆՔ.</t>
  </si>
  <si>
    <t>եկամուտների կորուստ./այլ դոտ/</t>
  </si>
  <si>
    <t>Այլ դոտացիա</t>
  </si>
  <si>
    <t>Օրենսդիր և գործադիր մարմիններ,պետական կառավարում /01.01.01.51</t>
  </si>
  <si>
    <t xml:space="preserve">Ընդհանուր բնույթի այլ ծառայություններ/01.03.03..51/ ՔԱԿԳ </t>
  </si>
  <si>
    <t>Ընդհանուր բնույթի հանրային ծառայություններ /01.06.01.51/</t>
  </si>
  <si>
    <t>Քաղաքացիական պաշտպանություն /02.02.01.51/</t>
  </si>
  <si>
    <t>Գյուղատնտեսություն /04.02.01.51/</t>
  </si>
  <si>
    <t>ճանապարհային տրանսպորտ /04.05.01.51/</t>
  </si>
  <si>
    <t>Բարեկարգում և կոմունալ ծառայություն /05.01.01.51</t>
  </si>
  <si>
    <t>Ջրամատակարարում/06.03.01.51/</t>
  </si>
  <si>
    <t>ջրագծի կառուցում /սուբվենցիա/</t>
  </si>
  <si>
    <t>Փողոցների լուսավորում/06.04.01.51/</t>
  </si>
  <si>
    <t>Բնակարանային շինարարության /06.06.01.51/</t>
  </si>
  <si>
    <t>Նախադպրոցական կրթություն /09.01.01.51/ մանկապարտեզներ</t>
  </si>
  <si>
    <t>Արտադպրոցական դաստիարակություն/09.05.01.51/ երաժշտ+մարզադպ/</t>
  </si>
  <si>
    <t>Նախադպրոցական կրթություն /սուբվենցիա/</t>
  </si>
  <si>
    <t>Սոց ծախսեր /10.07.01.51/</t>
  </si>
  <si>
    <t>Պահուստային ֆոնդ</t>
  </si>
  <si>
    <t xml:space="preserve">ԸՆԴԱՄԵՆԸ  </t>
  </si>
  <si>
    <t xml:space="preserve">ԸՆԴԱՄԵՆԸ ԵԿԱՄՈՒՏՆԵՐ </t>
  </si>
  <si>
    <t>ԱՇԽԱՏԱԿԱԶՄԻ ՔԱՏՈՒՂԱՐ                                     Հ.ՄԵԼԻՔՅԱՆ</t>
  </si>
  <si>
    <t>´»ñ¹ Ñ³Ù³ÛÝùÇ</t>
  </si>
  <si>
    <t>Ð³í»Éí³Í  1</t>
  </si>
  <si>
    <t xml:space="preserve">                            ³í³·³Ýáõ 2022 Ãí³Ï³ÝÇ </t>
  </si>
  <si>
    <t>նվիրատվություն/ֆոնդ/</t>
  </si>
  <si>
    <t>Ð³í»Éí³Í   2</t>
  </si>
  <si>
    <t xml:space="preserve"> Պետական բյուջեից ֆինանսական համահարթեցման սկզբունքով տրամադրվող դոտացիաներ</t>
  </si>
  <si>
    <t>2022թ 1-ին եռամսյակ</t>
  </si>
  <si>
    <t>Պատվիրակված լիազորություն</t>
  </si>
  <si>
    <t xml:space="preserve"> Բերդ հ³Ù³ÛÝùÇ 2022 Ãí³Ï³ÝÇ »Ï³ÙáõïÝ»ñÇ Ï³ï³ñÙ³Ý Ù³ëÇÝ     </t>
  </si>
  <si>
    <t xml:space="preserve">Բերդ հ³Ù³ÛÝùÇ 2022Ã. տեղական բյուջեի Í³Ëë»ñÝ  ըստ բյուջետային ծախսերի գործառնական դասակարգման                                                                                           </t>
  </si>
  <si>
    <t>2022Ã. 1-ին եռ.</t>
  </si>
  <si>
    <t xml:space="preserve">                ապրիլի  04-Ç  N 29-Ա  áñáßÙ³Ý</t>
  </si>
  <si>
    <t xml:space="preserve">                ապրիլի 04-Ç N 29-Ա  áñáßÙ³Ý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</si>
</sst>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  <numFmt numFmtId="199" formatCode="0.0;[Red]0.0"/>
  </numFmts>
  <fonts count="48">
    <font>
      <sz val="10"/>
      <name val="Arial"/>
      <family val="0"/>
    </font>
    <font>
      <sz val="10"/>
      <name val="Arial LatArm"/>
      <family val="2"/>
    </font>
    <font>
      <sz val="11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12"/>
      <name val="Arial LatArm"/>
      <family val="2"/>
    </font>
    <font>
      <sz val="14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i/>
      <sz val="12"/>
      <name val="Arial LatArm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1" applyNumberFormat="0" applyFill="0" applyProtection="0">
      <alignment horizontal="left" vertical="center" wrapText="1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33" applyFont="1" applyFill="1" applyBorder="1" applyAlignment="1">
      <alignment horizontal="left" vertical="center" wrapText="1"/>
    </xf>
    <xf numFmtId="0" fontId="2" fillId="0" borderId="1" xfId="33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11" xfId="0" applyNumberFormat="1" applyFont="1" applyBorder="1" applyAlignment="1">
      <alignment/>
    </xf>
    <xf numFmtId="186" fontId="3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86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186" fontId="10" fillId="0" borderId="11" xfId="0" applyNumberFormat="1" applyFont="1" applyBorder="1" applyAlignment="1">
      <alignment/>
    </xf>
    <xf numFmtId="186" fontId="11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33" borderId="11" xfId="0" applyFont="1" applyFill="1" applyBorder="1" applyAlignment="1">
      <alignment/>
    </xf>
    <xf numFmtId="186" fontId="10" fillId="33" borderId="11" xfId="0" applyNumberFormat="1" applyFont="1" applyFill="1" applyBorder="1" applyAlignment="1">
      <alignment/>
    </xf>
    <xf numFmtId="186" fontId="10" fillId="0" borderId="12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86" fontId="5" fillId="0" borderId="17" xfId="0" applyNumberFormat="1" applyFont="1" applyBorder="1" applyAlignment="1">
      <alignment horizontal="right" vertical="center"/>
    </xf>
    <xf numFmtId="186" fontId="5" fillId="0" borderId="13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186" fontId="3" fillId="34" borderId="11" xfId="0" applyNumberFormat="1" applyFont="1" applyFill="1" applyBorder="1" applyAlignment="1">
      <alignment/>
    </xf>
    <xf numFmtId="186" fontId="5" fillId="33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186" fontId="3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186" fontId="5" fillId="0" borderId="11" xfId="0" applyNumberFormat="1" applyFont="1" applyBorder="1" applyAlignment="1">
      <alignment/>
    </xf>
    <xf numFmtId="186" fontId="29" fillId="0" borderId="11" xfId="0" applyNumberFormat="1" applyFont="1" applyBorder="1" applyAlignment="1">
      <alignment/>
    </xf>
    <xf numFmtId="186" fontId="30" fillId="33" borderId="11" xfId="0" applyNumberFormat="1" applyFont="1" applyFill="1" applyBorder="1" applyAlignment="1">
      <alignment/>
    </xf>
    <xf numFmtId="186" fontId="29" fillId="33" borderId="11" xfId="0" applyNumberFormat="1" applyFont="1" applyFill="1" applyBorder="1" applyAlignment="1">
      <alignment/>
    </xf>
    <xf numFmtId="199" fontId="29" fillId="0" borderId="11" xfId="0" applyNumberFormat="1" applyFont="1" applyBorder="1" applyAlignment="1">
      <alignment/>
    </xf>
    <xf numFmtId="0" fontId="4" fillId="34" borderId="11" xfId="0" applyFont="1" applyFill="1" applyBorder="1" applyAlignment="1">
      <alignment horizontal="center"/>
    </xf>
    <xf numFmtId="186" fontId="5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33" applyFont="1" applyFill="1" applyBorder="1" applyAlignment="1">
      <alignment horizontal="left" vertical="center" wrapText="1"/>
    </xf>
    <xf numFmtId="186" fontId="3" fillId="34" borderId="11" xfId="0" applyNumberFormat="1" applyFont="1" applyFill="1" applyBorder="1" applyAlignment="1">
      <alignment/>
    </xf>
    <xf numFmtId="186" fontId="3" fillId="35" borderId="11" xfId="0" applyNumberFormat="1" applyFont="1" applyFill="1" applyBorder="1" applyAlignment="1">
      <alignment/>
    </xf>
    <xf numFmtId="186" fontId="5" fillId="35" borderId="11" xfId="0" applyNumberFormat="1" applyFont="1" applyFill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5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3.00390625" style="3" customWidth="1"/>
    <col min="2" max="2" width="32.00390625" style="3" customWidth="1"/>
    <col min="3" max="3" width="14.421875" style="3" customWidth="1"/>
    <col min="4" max="4" width="14.7109375" style="3" customWidth="1"/>
    <col min="5" max="6" width="14.00390625" style="3" customWidth="1"/>
    <col min="7" max="7" width="10.140625" style="3" customWidth="1"/>
    <col min="8" max="8" width="9.140625" style="3" customWidth="1"/>
    <col min="9" max="9" width="10.140625" style="3" bestFit="1" customWidth="1"/>
    <col min="10" max="10" width="10.8515625" style="3" bestFit="1" customWidth="1"/>
    <col min="11" max="11" width="17.7109375" style="3" customWidth="1"/>
    <col min="12" max="12" width="9.140625" style="3" customWidth="1"/>
    <col min="13" max="13" width="14.28125" style="3" customWidth="1"/>
    <col min="14" max="16384" width="9.140625" style="3" customWidth="1"/>
  </cols>
  <sheetData>
    <row r="1" spans="1:14" ht="22.5" customHeight="1">
      <c r="A1" s="55"/>
      <c r="B1" s="56"/>
      <c r="C1" s="57" t="s">
        <v>60</v>
      </c>
      <c r="D1" s="57"/>
      <c r="E1" s="57"/>
      <c r="F1" s="57"/>
      <c r="G1" s="57"/>
      <c r="J1" s="4"/>
      <c r="K1" s="5"/>
      <c r="L1" s="4"/>
      <c r="M1" s="6"/>
      <c r="N1" s="4"/>
    </row>
    <row r="2" spans="1:14" ht="18" customHeight="1">
      <c r="A2" s="55"/>
      <c r="B2" s="55"/>
      <c r="C2" s="57" t="s">
        <v>59</v>
      </c>
      <c r="D2" s="57"/>
      <c r="E2" s="57"/>
      <c r="F2" s="57"/>
      <c r="G2" s="57"/>
      <c r="J2" s="4"/>
      <c r="K2" s="5"/>
      <c r="L2" s="4"/>
      <c r="M2" s="6"/>
      <c r="N2" s="4"/>
    </row>
    <row r="3" spans="1:14" ht="16.5" customHeight="1">
      <c r="A3" s="57" t="s">
        <v>61</v>
      </c>
      <c r="B3" s="57"/>
      <c r="C3" s="57"/>
      <c r="D3" s="57"/>
      <c r="E3" s="57"/>
      <c r="F3" s="57"/>
      <c r="G3" s="57"/>
      <c r="J3" s="4"/>
      <c r="K3" s="5"/>
      <c r="L3" s="4"/>
      <c r="M3" s="6"/>
      <c r="N3" s="4"/>
    </row>
    <row r="4" spans="1:14" ht="14.25" customHeight="1">
      <c r="A4" s="57" t="s">
        <v>70</v>
      </c>
      <c r="B4" s="57"/>
      <c r="C4" s="57"/>
      <c r="D4" s="57"/>
      <c r="E4" s="57"/>
      <c r="F4" s="57"/>
      <c r="G4" s="57"/>
      <c r="J4" s="4"/>
      <c r="K4" s="5"/>
      <c r="L4" s="4"/>
      <c r="M4" s="6"/>
      <c r="N4" s="4"/>
    </row>
    <row r="5" spans="1:14" ht="20.25" customHeight="1">
      <c r="A5" s="58" t="s">
        <v>67</v>
      </c>
      <c r="B5" s="58"/>
      <c r="C5" s="58"/>
      <c r="D5" s="58"/>
      <c r="E5" s="58"/>
      <c r="F5" s="58"/>
      <c r="G5" s="58"/>
      <c r="J5" s="4"/>
      <c r="K5" s="7"/>
      <c r="L5" s="8"/>
      <c r="M5" s="9"/>
      <c r="N5" s="4"/>
    </row>
    <row r="6" spans="1:14" ht="15" customHeight="1">
      <c r="A6" s="59" t="s">
        <v>6</v>
      </c>
      <c r="B6" s="60" t="s">
        <v>11</v>
      </c>
      <c r="C6" s="61" t="s">
        <v>13</v>
      </c>
      <c r="D6" s="62" t="s">
        <v>22</v>
      </c>
      <c r="E6" s="63" t="s">
        <v>65</v>
      </c>
      <c r="F6" s="64"/>
      <c r="G6" s="65"/>
      <c r="J6" s="4" t="s">
        <v>12</v>
      </c>
      <c r="K6" s="4"/>
      <c r="L6" s="4"/>
      <c r="M6" s="4"/>
      <c r="N6" s="4"/>
    </row>
    <row r="7" spans="1:14" ht="18" customHeight="1">
      <c r="A7" s="66" t="s">
        <v>7</v>
      </c>
      <c r="B7" s="67"/>
      <c r="C7" s="68"/>
      <c r="D7" s="69" t="s">
        <v>23</v>
      </c>
      <c r="E7" s="70" t="s">
        <v>31</v>
      </c>
      <c r="F7" s="71" t="s">
        <v>14</v>
      </c>
      <c r="G7" s="72" t="s">
        <v>15</v>
      </c>
      <c r="J7" s="4"/>
      <c r="K7" s="4"/>
      <c r="L7" s="4"/>
      <c r="M7" s="4"/>
      <c r="N7" s="4"/>
    </row>
    <row r="8" spans="1:14" ht="42.75" customHeight="1">
      <c r="A8" s="59">
        <v>1</v>
      </c>
      <c r="B8" s="79" t="s">
        <v>35</v>
      </c>
      <c r="C8" s="89">
        <v>58000</v>
      </c>
      <c r="D8" s="89">
        <v>58000</v>
      </c>
      <c r="E8" s="90">
        <v>13340</v>
      </c>
      <c r="F8" s="90">
        <v>4902.7</v>
      </c>
      <c r="G8" s="89">
        <f aca="true" t="shared" si="0" ref="G8:G18">F8/E8*100</f>
        <v>36.75187406296851</v>
      </c>
      <c r="I8" s="10"/>
      <c r="J8" s="4"/>
      <c r="K8" s="4"/>
      <c r="L8" s="4"/>
      <c r="M8" s="4"/>
      <c r="N8" s="4"/>
    </row>
    <row r="9" spans="1:14" ht="16.5" customHeight="1">
      <c r="A9" s="59">
        <v>2</v>
      </c>
      <c r="B9" s="73" t="s">
        <v>0</v>
      </c>
      <c r="C9" s="89">
        <v>105000</v>
      </c>
      <c r="D9" s="89">
        <v>105000</v>
      </c>
      <c r="E9" s="90">
        <v>31500</v>
      </c>
      <c r="F9" s="90">
        <v>28495.1</v>
      </c>
      <c r="G9" s="89">
        <f t="shared" si="0"/>
        <v>90.46063492063492</v>
      </c>
      <c r="I9" s="10"/>
      <c r="J9" s="4"/>
      <c r="K9" s="4"/>
      <c r="L9" s="4"/>
      <c r="M9" s="4"/>
      <c r="N9" s="4"/>
    </row>
    <row r="10" spans="1:14" ht="21" customHeight="1">
      <c r="A10" s="59">
        <v>3</v>
      </c>
      <c r="B10" s="73" t="s">
        <v>1</v>
      </c>
      <c r="C10" s="89">
        <v>5000</v>
      </c>
      <c r="D10" s="89">
        <v>5000</v>
      </c>
      <c r="E10" s="90">
        <v>1250</v>
      </c>
      <c r="F10" s="90">
        <v>971.9</v>
      </c>
      <c r="G10" s="89">
        <f t="shared" si="0"/>
        <v>77.752</v>
      </c>
      <c r="I10" s="10"/>
      <c r="J10" s="4"/>
      <c r="K10" s="4"/>
      <c r="L10" s="4"/>
      <c r="M10" s="4"/>
      <c r="N10" s="4"/>
    </row>
    <row r="11" spans="1:7" ht="18" customHeight="1">
      <c r="A11" s="59">
        <v>4</v>
      </c>
      <c r="B11" s="73" t="s">
        <v>17</v>
      </c>
      <c r="C11" s="89">
        <v>5200</v>
      </c>
      <c r="D11" s="89">
        <v>5200</v>
      </c>
      <c r="E11" s="90">
        <v>3900</v>
      </c>
      <c r="F11" s="90">
        <v>3762.6</v>
      </c>
      <c r="G11" s="89">
        <f t="shared" si="0"/>
        <v>96.47692307692307</v>
      </c>
    </row>
    <row r="12" spans="1:7" ht="18" customHeight="1">
      <c r="A12" s="59">
        <v>5</v>
      </c>
      <c r="B12" s="73" t="s">
        <v>28</v>
      </c>
      <c r="C12" s="89">
        <v>16500</v>
      </c>
      <c r="D12" s="89">
        <v>16500</v>
      </c>
      <c r="E12" s="90">
        <v>4950</v>
      </c>
      <c r="F12" s="90">
        <v>3206</v>
      </c>
      <c r="G12" s="89">
        <f t="shared" si="0"/>
        <v>64.76767676767676</v>
      </c>
    </row>
    <row r="13" spans="1:7" ht="18" customHeight="1">
      <c r="A13" s="59">
        <v>6</v>
      </c>
      <c r="B13" s="73" t="s">
        <v>9</v>
      </c>
      <c r="C13" s="89">
        <v>63000</v>
      </c>
      <c r="D13" s="89">
        <v>63000</v>
      </c>
      <c r="E13" s="90">
        <v>18300</v>
      </c>
      <c r="F13" s="90">
        <v>15270.4</v>
      </c>
      <c r="G13" s="89">
        <f t="shared" si="0"/>
        <v>83.4448087431694</v>
      </c>
    </row>
    <row r="14" spans="1:7" ht="18" customHeight="1">
      <c r="A14" s="59">
        <v>7</v>
      </c>
      <c r="B14" s="74" t="s">
        <v>37</v>
      </c>
      <c r="C14" s="78">
        <v>900.7</v>
      </c>
      <c r="D14" s="78">
        <v>900.7</v>
      </c>
      <c r="E14" s="91">
        <v>900.7</v>
      </c>
      <c r="F14" s="92">
        <v>1100</v>
      </c>
      <c r="G14" s="89">
        <f t="shared" si="0"/>
        <v>122.12723437326522</v>
      </c>
    </row>
    <row r="15" spans="1:7" ht="18" customHeight="1" hidden="1">
      <c r="A15" s="59">
        <v>9</v>
      </c>
      <c r="B15" s="73" t="s">
        <v>36</v>
      </c>
      <c r="C15" s="89"/>
      <c r="D15" s="89"/>
      <c r="E15" s="93">
        <v>499.8</v>
      </c>
      <c r="F15" s="89"/>
      <c r="G15" s="89">
        <f t="shared" si="0"/>
        <v>0</v>
      </c>
    </row>
    <row r="16" spans="1:7" ht="18" customHeight="1">
      <c r="A16" s="59">
        <v>8</v>
      </c>
      <c r="B16" s="73" t="s">
        <v>34</v>
      </c>
      <c r="C16" s="89">
        <v>19000</v>
      </c>
      <c r="D16" s="78">
        <v>19000</v>
      </c>
      <c r="E16" s="90">
        <v>4750</v>
      </c>
      <c r="F16" s="90">
        <v>3653.9</v>
      </c>
      <c r="G16" s="89">
        <f t="shared" si="0"/>
        <v>76.92421052631579</v>
      </c>
    </row>
    <row r="17" spans="1:7" ht="18" customHeight="1">
      <c r="A17" s="59">
        <v>9</v>
      </c>
      <c r="B17" s="73" t="s">
        <v>66</v>
      </c>
      <c r="C17" s="89">
        <v>1999</v>
      </c>
      <c r="D17" s="78">
        <v>1999</v>
      </c>
      <c r="E17" s="89">
        <v>499.8</v>
      </c>
      <c r="F17" s="89">
        <v>399.8</v>
      </c>
      <c r="G17" s="89">
        <f t="shared" si="0"/>
        <v>79.99199679871948</v>
      </c>
    </row>
    <row r="18" spans="1:10" ht="18" customHeight="1">
      <c r="A18" s="94" t="s">
        <v>5</v>
      </c>
      <c r="B18" s="94"/>
      <c r="C18" s="77">
        <f>SUM(C8:C16)</f>
        <v>272600.7</v>
      </c>
      <c r="D18" s="77">
        <f>SUM(D8:D16)</f>
        <v>272600.7</v>
      </c>
      <c r="E18" s="77">
        <f>SUM(E8:E17)-E17</f>
        <v>79390.5</v>
      </c>
      <c r="F18" s="77">
        <f>SUM(F8:F16)</f>
        <v>61362.6</v>
      </c>
      <c r="G18" s="95">
        <f t="shared" si="0"/>
        <v>77.29211933417726</v>
      </c>
      <c r="I18" s="10"/>
      <c r="J18" s="11"/>
    </row>
    <row r="19" spans="1:7" ht="0.75" customHeight="1" hidden="1">
      <c r="A19" s="96" t="s">
        <v>10</v>
      </c>
      <c r="B19" s="96"/>
      <c r="C19" s="96"/>
      <c r="D19" s="96"/>
      <c r="E19" s="96"/>
      <c r="F19" s="96"/>
      <c r="G19" s="96"/>
    </row>
    <row r="20" spans="1:7" ht="27" customHeight="1" hidden="1">
      <c r="A20" s="59"/>
      <c r="B20" s="73" t="s">
        <v>2</v>
      </c>
      <c r="C20" s="89">
        <v>983172.7</v>
      </c>
      <c r="D20" s="89">
        <v>983172.7</v>
      </c>
      <c r="E20" s="89">
        <v>983172.7</v>
      </c>
      <c r="F20" s="89">
        <v>983172.7</v>
      </c>
      <c r="G20" s="89">
        <f aca="true" t="shared" si="1" ref="G20:G30">F20/E20*100</f>
        <v>100</v>
      </c>
    </row>
    <row r="21" spans="1:7" ht="45" customHeight="1">
      <c r="A21" s="59">
        <v>10</v>
      </c>
      <c r="B21" s="97" t="s">
        <v>64</v>
      </c>
      <c r="C21" s="89">
        <v>984550.1</v>
      </c>
      <c r="D21" s="89">
        <v>984550.1</v>
      </c>
      <c r="E21" s="90">
        <v>246137.5</v>
      </c>
      <c r="F21" s="90">
        <v>246137.5</v>
      </c>
      <c r="G21" s="78">
        <f>F21/E21*100</f>
        <v>100</v>
      </c>
    </row>
    <row r="22" spans="1:7" ht="21" customHeight="1">
      <c r="A22" s="59">
        <v>11</v>
      </c>
      <c r="B22" s="79" t="s">
        <v>38</v>
      </c>
      <c r="C22" s="89">
        <v>15231.9</v>
      </c>
      <c r="D22" s="89">
        <v>15231.9</v>
      </c>
      <c r="E22" s="90">
        <v>3808</v>
      </c>
      <c r="F22" s="90">
        <v>3808</v>
      </c>
      <c r="G22" s="89">
        <f t="shared" si="1"/>
        <v>100</v>
      </c>
    </row>
    <row r="23" spans="1:7" ht="21" customHeight="1">
      <c r="A23" s="59">
        <v>12</v>
      </c>
      <c r="B23" s="79" t="s">
        <v>39</v>
      </c>
      <c r="C23" s="89"/>
      <c r="D23" s="89"/>
      <c r="E23" s="90"/>
      <c r="F23" s="90"/>
      <c r="G23" s="89"/>
    </row>
    <row r="24" spans="1:7" ht="27" customHeight="1">
      <c r="A24" s="59">
        <v>13</v>
      </c>
      <c r="B24" s="79" t="s">
        <v>32</v>
      </c>
      <c r="C24" s="89">
        <v>3268.3</v>
      </c>
      <c r="D24" s="78">
        <v>3268.3</v>
      </c>
      <c r="E24" s="90">
        <v>672.7</v>
      </c>
      <c r="F24" s="90">
        <v>672.7</v>
      </c>
      <c r="G24" s="89">
        <f t="shared" si="1"/>
        <v>100</v>
      </c>
    </row>
    <row r="25" spans="1:7" ht="21" customHeight="1">
      <c r="A25" s="59">
        <v>14</v>
      </c>
      <c r="B25" s="73" t="s">
        <v>25</v>
      </c>
      <c r="C25" s="89"/>
      <c r="D25" s="89"/>
      <c r="E25" s="89"/>
      <c r="F25" s="89"/>
      <c r="G25" s="89"/>
    </row>
    <row r="26" spans="1:7" ht="13.5" customHeight="1">
      <c r="A26" s="75" t="s">
        <v>33</v>
      </c>
      <c r="B26" s="76"/>
      <c r="C26" s="98">
        <f>SUM(C21:C25)</f>
        <v>1003050.3</v>
      </c>
      <c r="D26" s="98">
        <f>SUM(D21:D25)</f>
        <v>1003050.3</v>
      </c>
      <c r="E26" s="98">
        <f>SUM(E21:E25)</f>
        <v>250618.2</v>
      </c>
      <c r="F26" s="98">
        <f>SUM(F21:F25)</f>
        <v>250618.2</v>
      </c>
      <c r="G26" s="95">
        <f t="shared" si="1"/>
        <v>100</v>
      </c>
    </row>
    <row r="27" spans="1:7" ht="13.5" customHeight="1">
      <c r="A27" s="59">
        <v>15</v>
      </c>
      <c r="B27" s="73" t="s">
        <v>62</v>
      </c>
      <c r="C27" s="89"/>
      <c r="D27" s="89"/>
      <c r="E27" s="89"/>
      <c r="F27" s="89"/>
      <c r="G27" s="89"/>
    </row>
    <row r="28" spans="1:7" ht="13.5" customHeight="1">
      <c r="A28" s="59">
        <v>16</v>
      </c>
      <c r="B28" s="73" t="s">
        <v>29</v>
      </c>
      <c r="C28" s="89"/>
      <c r="D28" s="89"/>
      <c r="E28" s="89"/>
      <c r="F28" s="89"/>
      <c r="G28" s="89"/>
    </row>
    <row r="29" spans="1:7" ht="15.75">
      <c r="A29" s="103" t="s">
        <v>56</v>
      </c>
      <c r="B29" s="104"/>
      <c r="C29" s="98">
        <f>SUM(C27:C28)</f>
        <v>0</v>
      </c>
      <c r="D29" s="98">
        <f>D27+D28</f>
        <v>0</v>
      </c>
      <c r="E29" s="98">
        <f>E27+E28</f>
        <v>0</v>
      </c>
      <c r="F29" s="98">
        <f>F27+F28</f>
        <v>0</v>
      </c>
      <c r="G29" s="95"/>
    </row>
    <row r="30" spans="1:7" ht="15.75">
      <c r="A30" s="101" t="s">
        <v>57</v>
      </c>
      <c r="B30" s="102"/>
      <c r="C30" s="99">
        <f>C18+C26+C29+C17</f>
        <v>1277650</v>
      </c>
      <c r="D30" s="99">
        <f>D18+D26+D29+D17</f>
        <v>1277650</v>
      </c>
      <c r="E30" s="99">
        <f>E17+E18+E26+E29</f>
        <v>330508.5</v>
      </c>
      <c r="F30" s="99">
        <f>F17+F18+F26+F29</f>
        <v>312380.60000000003</v>
      </c>
      <c r="G30" s="100">
        <f t="shared" si="1"/>
        <v>94.51514862703986</v>
      </c>
    </row>
    <row r="31" spans="1:7" ht="15.75">
      <c r="A31" s="59">
        <v>17</v>
      </c>
      <c r="B31" s="80" t="s">
        <v>3</v>
      </c>
      <c r="C31" s="81">
        <f>C32+C33</f>
        <v>302560.1</v>
      </c>
      <c r="D31" s="81">
        <f>D32+D33</f>
        <v>302560.1</v>
      </c>
      <c r="E31" s="81">
        <f>E32+E33</f>
        <v>302560.1</v>
      </c>
      <c r="F31" s="81">
        <f>F32+F33</f>
        <v>302560.1</v>
      </c>
      <c r="G31" s="82"/>
    </row>
    <row r="32" spans="1:7" ht="15.75">
      <c r="A32" s="59">
        <v>18</v>
      </c>
      <c r="B32" s="83" t="s">
        <v>4</v>
      </c>
      <c r="C32" s="89">
        <v>159327.9</v>
      </c>
      <c r="D32" s="89">
        <v>159327.9</v>
      </c>
      <c r="E32" s="89">
        <v>159327.9</v>
      </c>
      <c r="F32" s="89">
        <v>159327.9</v>
      </c>
      <c r="G32" s="82"/>
    </row>
    <row r="33" spans="1:7" ht="15.75">
      <c r="A33" s="59">
        <v>19</v>
      </c>
      <c r="B33" s="83" t="s">
        <v>18</v>
      </c>
      <c r="C33" s="89">
        <v>143232.2</v>
      </c>
      <c r="D33" s="89">
        <v>143232.2</v>
      </c>
      <c r="E33" s="89">
        <v>143232.2</v>
      </c>
      <c r="F33" s="89">
        <v>143232.2</v>
      </c>
      <c r="G33" s="82"/>
    </row>
    <row r="34" spans="1:7" ht="15.75">
      <c r="A34" s="84"/>
      <c r="B34" s="85"/>
      <c r="C34" s="86"/>
      <c r="D34" s="86"/>
      <c r="E34" s="86"/>
      <c r="F34" s="86"/>
      <c r="G34" s="87"/>
    </row>
    <row r="35" spans="1:7" ht="15.75">
      <c r="A35" s="88" t="s">
        <v>58</v>
      </c>
      <c r="B35" s="88"/>
      <c r="C35" s="88"/>
      <c r="D35" s="88"/>
      <c r="E35" s="88"/>
      <c r="F35" s="88"/>
      <c r="G35" s="88"/>
    </row>
  </sheetData>
  <sheetProtection/>
  <mergeCells count="14">
    <mergeCell ref="A19:G19"/>
    <mergeCell ref="A30:B30"/>
    <mergeCell ref="A29:B29"/>
    <mergeCell ref="A26:B26"/>
    <mergeCell ref="C2:G2"/>
    <mergeCell ref="A3:G3"/>
    <mergeCell ref="A4:G4"/>
    <mergeCell ref="C1:G1"/>
    <mergeCell ref="A5:G5"/>
    <mergeCell ref="A35:G35"/>
    <mergeCell ref="C6:C7"/>
    <mergeCell ref="E6:G6"/>
    <mergeCell ref="A7:B7"/>
    <mergeCell ref="A18:B18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8"/>
  <sheetViews>
    <sheetView tabSelected="1" zoomScalePageLayoutView="0" workbookViewId="0" topLeftCell="A13">
      <selection activeCell="E19" sqref="E19:E20"/>
    </sheetView>
  </sheetViews>
  <sheetFormatPr defaultColWidth="9.140625" defaultRowHeight="12.75"/>
  <cols>
    <col min="1" max="1" width="4.00390625" style="25" customWidth="1"/>
    <col min="2" max="2" width="37.7109375" style="14" customWidth="1"/>
    <col min="3" max="3" width="14.57421875" style="14" customWidth="1"/>
    <col min="4" max="4" width="15.00390625" style="14" customWidth="1"/>
    <col min="5" max="5" width="13.57421875" style="14" customWidth="1"/>
    <col min="6" max="6" width="14.140625" style="14" customWidth="1"/>
    <col min="7" max="7" width="12.7109375" style="14" customWidth="1"/>
    <col min="8" max="8" width="9.140625" style="14" customWidth="1"/>
    <col min="9" max="9" width="10.421875" style="14" bestFit="1" customWidth="1"/>
    <col min="10" max="10" width="11.421875" style="14" bestFit="1" customWidth="1"/>
    <col min="11" max="16384" width="9.140625" style="14" customWidth="1"/>
  </cols>
  <sheetData>
    <row r="1" spans="1:7" ht="15.75">
      <c r="A1" s="23"/>
      <c r="B1" s="22"/>
      <c r="C1" s="37" t="s">
        <v>63</v>
      </c>
      <c r="D1" s="37"/>
      <c r="E1" s="37"/>
      <c r="F1" s="37"/>
      <c r="G1" s="37"/>
    </row>
    <row r="2" spans="1:7" ht="18" customHeight="1">
      <c r="A2" s="23"/>
      <c r="B2" s="21"/>
      <c r="C2" s="37" t="s">
        <v>59</v>
      </c>
      <c r="D2" s="37"/>
      <c r="E2" s="37"/>
      <c r="F2" s="37"/>
      <c r="G2" s="37"/>
    </row>
    <row r="3" spans="1:7" ht="15" customHeight="1">
      <c r="A3" s="37" t="s">
        <v>61</v>
      </c>
      <c r="B3" s="37"/>
      <c r="C3" s="37"/>
      <c r="D3" s="37"/>
      <c r="E3" s="37"/>
      <c r="F3" s="37"/>
      <c r="G3" s="37"/>
    </row>
    <row r="4" spans="1:7" ht="18" customHeight="1">
      <c r="A4" s="57" t="s">
        <v>71</v>
      </c>
      <c r="B4" s="57"/>
      <c r="C4" s="57"/>
      <c r="D4" s="57"/>
      <c r="E4" s="57"/>
      <c r="F4" s="57"/>
      <c r="G4" s="57"/>
    </row>
    <row r="5" spans="1:7" ht="31.5" customHeight="1">
      <c r="A5" s="38" t="s">
        <v>68</v>
      </c>
      <c r="B5" s="38"/>
      <c r="C5" s="38"/>
      <c r="D5" s="38"/>
      <c r="E5" s="38"/>
      <c r="F5" s="38"/>
      <c r="G5" s="38"/>
    </row>
    <row r="6" spans="1:7" ht="31.5" customHeight="1">
      <c r="A6" s="50" t="s">
        <v>6</v>
      </c>
      <c r="B6" s="52" t="s">
        <v>8</v>
      </c>
      <c r="C6" s="52" t="s">
        <v>16</v>
      </c>
      <c r="D6" s="52" t="s">
        <v>24</v>
      </c>
      <c r="E6" s="40" t="s">
        <v>69</v>
      </c>
      <c r="F6" s="41"/>
      <c r="G6" s="42"/>
    </row>
    <row r="7" spans="1:7" ht="31.5" customHeight="1">
      <c r="A7" s="51"/>
      <c r="B7" s="53"/>
      <c r="C7" s="54"/>
      <c r="D7" s="54"/>
      <c r="E7" s="15" t="s">
        <v>30</v>
      </c>
      <c r="F7" s="16" t="s">
        <v>14</v>
      </c>
      <c r="G7" s="17" t="s">
        <v>15</v>
      </c>
    </row>
    <row r="8" spans="1:7" ht="42.75" customHeight="1">
      <c r="A8" s="26">
        <v>1</v>
      </c>
      <c r="B8" s="2" t="s">
        <v>40</v>
      </c>
      <c r="C8" s="31">
        <v>282120</v>
      </c>
      <c r="D8" s="31">
        <v>282120</v>
      </c>
      <c r="E8" s="27">
        <v>56424</v>
      </c>
      <c r="F8" s="34">
        <v>59555.1</v>
      </c>
      <c r="G8" s="27">
        <f>F8/E8*100</f>
        <v>105.54923436835388</v>
      </c>
    </row>
    <row r="9" spans="1:7" ht="31.5" customHeight="1">
      <c r="A9" s="26">
        <v>2</v>
      </c>
      <c r="B9" s="2" t="s">
        <v>41</v>
      </c>
      <c r="C9" s="31">
        <v>1999</v>
      </c>
      <c r="D9" s="31">
        <v>1999</v>
      </c>
      <c r="E9" s="27">
        <v>498.4</v>
      </c>
      <c r="F9" s="34"/>
      <c r="G9" s="27">
        <f aca="true" t="shared" si="0" ref="G9:G17">F9/E9*100</f>
        <v>0</v>
      </c>
    </row>
    <row r="10" spans="1:9" ht="31.5" customHeight="1">
      <c r="A10" s="26">
        <v>3</v>
      </c>
      <c r="B10" s="2" t="s">
        <v>42</v>
      </c>
      <c r="C10" s="31">
        <v>62200.9</v>
      </c>
      <c r="D10" s="31">
        <v>62200.9</v>
      </c>
      <c r="E10" s="27">
        <v>12440.2</v>
      </c>
      <c r="F10" s="34">
        <v>2816</v>
      </c>
      <c r="G10" s="27">
        <f t="shared" si="0"/>
        <v>22.636292021028602</v>
      </c>
      <c r="I10" s="20"/>
    </row>
    <row r="11" spans="1:9" ht="31.5" customHeight="1">
      <c r="A11" s="26">
        <v>4</v>
      </c>
      <c r="B11" s="2" t="s">
        <v>43</v>
      </c>
      <c r="C11" s="31">
        <v>2000</v>
      </c>
      <c r="D11" s="31">
        <v>2000</v>
      </c>
      <c r="E11" s="27">
        <v>500</v>
      </c>
      <c r="F11" s="34"/>
      <c r="G11" s="27">
        <f t="shared" si="0"/>
        <v>0</v>
      </c>
      <c r="I11" s="20"/>
    </row>
    <row r="12" spans="1:9" ht="31.5" customHeight="1">
      <c r="A12" s="26">
        <v>5</v>
      </c>
      <c r="B12" s="2" t="s">
        <v>44</v>
      </c>
      <c r="C12" s="31">
        <v>4450</v>
      </c>
      <c r="D12" s="31">
        <v>4450</v>
      </c>
      <c r="E12" s="27">
        <v>934.5</v>
      </c>
      <c r="F12" s="34"/>
      <c r="G12" s="27">
        <f t="shared" si="0"/>
        <v>0</v>
      </c>
      <c r="I12" s="20"/>
    </row>
    <row r="13" spans="1:7" ht="31.5" customHeight="1">
      <c r="A13" s="26">
        <v>6</v>
      </c>
      <c r="B13" s="2" t="s">
        <v>45</v>
      </c>
      <c r="C13" s="31">
        <v>120816.8</v>
      </c>
      <c r="D13" s="31">
        <v>120816.8</v>
      </c>
      <c r="E13" s="27">
        <v>30204.2</v>
      </c>
      <c r="F13" s="34">
        <v>21478.4</v>
      </c>
      <c r="G13" s="27">
        <f t="shared" si="0"/>
        <v>71.11064024208554</v>
      </c>
    </row>
    <row r="14" spans="1:9" ht="43.5" customHeight="1">
      <c r="A14" s="26">
        <v>7</v>
      </c>
      <c r="B14" s="2" t="s">
        <v>46</v>
      </c>
      <c r="C14" s="31">
        <v>294485.8</v>
      </c>
      <c r="D14" s="31">
        <v>294485.8</v>
      </c>
      <c r="E14" s="27">
        <v>73621.5</v>
      </c>
      <c r="F14" s="34">
        <v>70900.5</v>
      </c>
      <c r="G14" s="27">
        <f t="shared" si="0"/>
        <v>96.30406878425461</v>
      </c>
      <c r="I14" s="20"/>
    </row>
    <row r="15" spans="1:9" ht="24.75" customHeight="1">
      <c r="A15" s="26">
        <v>8</v>
      </c>
      <c r="B15" s="2" t="s">
        <v>47</v>
      </c>
      <c r="C15" s="31">
        <v>209743.4</v>
      </c>
      <c r="D15" s="31">
        <v>209743.4</v>
      </c>
      <c r="E15" s="27">
        <v>38364.2</v>
      </c>
      <c r="F15" s="34">
        <v>21493</v>
      </c>
      <c r="G15" s="27">
        <f t="shared" si="0"/>
        <v>56.02358448762128</v>
      </c>
      <c r="I15" s="20"/>
    </row>
    <row r="16" spans="1:7" ht="24.75" customHeight="1">
      <c r="A16" s="26">
        <v>9</v>
      </c>
      <c r="B16" s="2" t="s">
        <v>48</v>
      </c>
      <c r="C16" s="31"/>
      <c r="D16" s="31"/>
      <c r="E16" s="27"/>
      <c r="F16" s="34"/>
      <c r="G16" s="27"/>
    </row>
    <row r="17" spans="1:9" ht="24.75" customHeight="1">
      <c r="A17" s="26">
        <v>10</v>
      </c>
      <c r="B17" s="2" t="s">
        <v>49</v>
      </c>
      <c r="C17" s="31">
        <v>3400</v>
      </c>
      <c r="D17" s="31">
        <v>3400</v>
      </c>
      <c r="E17" s="27">
        <v>850</v>
      </c>
      <c r="F17" s="34">
        <v>1523.8</v>
      </c>
      <c r="G17" s="27">
        <f t="shared" si="0"/>
        <v>179.27058823529413</v>
      </c>
      <c r="I17" s="20"/>
    </row>
    <row r="18" spans="1:7" ht="29.25" customHeight="1">
      <c r="A18" s="26">
        <v>11</v>
      </c>
      <c r="B18" s="2" t="s">
        <v>50</v>
      </c>
      <c r="C18" s="31"/>
      <c r="D18" s="31"/>
      <c r="E18" s="27"/>
      <c r="F18" s="34"/>
      <c r="G18" s="27"/>
    </row>
    <row r="19" spans="1:7" ht="22.5" customHeight="1">
      <c r="A19" s="47">
        <v>12</v>
      </c>
      <c r="B19" s="28" t="s">
        <v>19</v>
      </c>
      <c r="C19" s="32"/>
      <c r="D19" s="32"/>
      <c r="E19" s="45">
        <v>3200.2</v>
      </c>
      <c r="F19" s="32"/>
      <c r="G19" s="45">
        <f>F19/E19*100</f>
        <v>0</v>
      </c>
    </row>
    <row r="20" spans="1:12" ht="21" customHeight="1">
      <c r="A20" s="48"/>
      <c r="B20" s="28" t="s">
        <v>20</v>
      </c>
      <c r="C20" s="31">
        <v>12800.7</v>
      </c>
      <c r="D20" s="31">
        <v>12800.7</v>
      </c>
      <c r="E20" s="46"/>
      <c r="F20" s="34">
        <v>1836.9</v>
      </c>
      <c r="G20" s="46"/>
      <c r="I20" s="20"/>
      <c r="J20" s="18"/>
      <c r="K20" s="1"/>
      <c r="L20" s="18"/>
    </row>
    <row r="21" spans="1:12" ht="30.75" customHeight="1">
      <c r="A21" s="48"/>
      <c r="B21" s="28" t="s">
        <v>21</v>
      </c>
      <c r="C21" s="31">
        <v>33570</v>
      </c>
      <c r="D21" s="31">
        <v>33570</v>
      </c>
      <c r="E21" s="27">
        <v>8392.5</v>
      </c>
      <c r="F21" s="34">
        <v>4813</v>
      </c>
      <c r="G21" s="27">
        <f aca="true" t="shared" si="1" ref="G21:G26">F21/E21*100</f>
        <v>57.348823354185285</v>
      </c>
      <c r="J21" s="18"/>
      <c r="K21" s="1"/>
      <c r="L21" s="18"/>
    </row>
    <row r="22" spans="1:12" ht="29.25" customHeight="1">
      <c r="A22" s="49"/>
      <c r="B22" s="28" t="s">
        <v>26</v>
      </c>
      <c r="C22" s="31">
        <v>10000</v>
      </c>
      <c r="D22" s="31">
        <v>10000</v>
      </c>
      <c r="E22" s="27">
        <v>2500</v>
      </c>
      <c r="F22" s="34">
        <v>1459.5</v>
      </c>
      <c r="G22" s="27">
        <f t="shared" si="1"/>
        <v>58.379999999999995</v>
      </c>
      <c r="J22" s="18"/>
      <c r="K22" s="1"/>
      <c r="L22" s="18"/>
    </row>
    <row r="23" spans="1:12" ht="29.25" customHeight="1">
      <c r="A23" s="29">
        <v>13</v>
      </c>
      <c r="B23" s="2" t="s">
        <v>51</v>
      </c>
      <c r="C23" s="31">
        <v>288786</v>
      </c>
      <c r="D23" s="31">
        <v>288786</v>
      </c>
      <c r="E23" s="27">
        <v>72196.5</v>
      </c>
      <c r="F23" s="34">
        <v>62886.3</v>
      </c>
      <c r="G23" s="27">
        <f t="shared" si="1"/>
        <v>87.10436101473064</v>
      </c>
      <c r="J23" s="18"/>
      <c r="K23" s="1"/>
      <c r="L23" s="18"/>
    </row>
    <row r="24" spans="1:7" ht="33" customHeight="1">
      <c r="A24" s="26">
        <v>14</v>
      </c>
      <c r="B24" s="2" t="s">
        <v>52</v>
      </c>
      <c r="C24" s="31">
        <v>50190</v>
      </c>
      <c r="D24" s="31">
        <v>50190</v>
      </c>
      <c r="E24" s="27">
        <v>12547.5</v>
      </c>
      <c r="F24" s="35">
        <v>6962.1</v>
      </c>
      <c r="G24" s="27">
        <f t="shared" si="1"/>
        <v>55.48595337716677</v>
      </c>
    </row>
    <row r="25" spans="1:7" ht="25.5" customHeight="1">
      <c r="A25" s="26">
        <v>15</v>
      </c>
      <c r="B25" s="2" t="s">
        <v>53</v>
      </c>
      <c r="C25" s="31"/>
      <c r="D25" s="31"/>
      <c r="E25" s="27"/>
      <c r="F25" s="35"/>
      <c r="G25" s="27"/>
    </row>
    <row r="26" spans="1:7" ht="25.5" customHeight="1">
      <c r="A26" s="26">
        <v>16</v>
      </c>
      <c r="B26" s="28" t="s">
        <v>54</v>
      </c>
      <c r="C26" s="31">
        <v>12000</v>
      </c>
      <c r="D26" s="31">
        <v>12000</v>
      </c>
      <c r="E26" s="27">
        <v>3000</v>
      </c>
      <c r="F26" s="35">
        <v>300</v>
      </c>
      <c r="G26" s="27">
        <f t="shared" si="1"/>
        <v>10</v>
      </c>
    </row>
    <row r="27" spans="1:7" ht="15.75" customHeight="1">
      <c r="A27" s="26">
        <v>17</v>
      </c>
      <c r="B27" s="28" t="s">
        <v>55</v>
      </c>
      <c r="C27" s="31">
        <v>191647.5</v>
      </c>
      <c r="D27" s="31">
        <v>191647.5</v>
      </c>
      <c r="E27" s="27">
        <v>15131.8</v>
      </c>
      <c r="F27" s="31">
        <v>22000</v>
      </c>
      <c r="G27" s="27"/>
    </row>
    <row r="28" spans="1:7" ht="20.25" customHeight="1">
      <c r="A28" s="26">
        <v>18</v>
      </c>
      <c r="B28" s="11" t="s">
        <v>27</v>
      </c>
      <c r="C28" s="33"/>
      <c r="D28" s="33"/>
      <c r="E28" s="30"/>
      <c r="F28" s="36"/>
      <c r="G28" s="12"/>
    </row>
    <row r="29" spans="1:7" ht="15.75">
      <c r="A29" s="43" t="s">
        <v>5</v>
      </c>
      <c r="B29" s="44"/>
      <c r="C29" s="13">
        <f>SUM(C8:C28)</f>
        <v>1580210.1</v>
      </c>
      <c r="D29" s="13">
        <f>SUM(D8:D28)</f>
        <v>1580210.1</v>
      </c>
      <c r="E29" s="13">
        <f>SUM(E8:E28)</f>
        <v>330805.5</v>
      </c>
      <c r="F29" s="13">
        <f>SUM(F8:F28)</f>
        <v>278024.6</v>
      </c>
      <c r="G29" s="12"/>
    </row>
    <row r="30" spans="1:2" ht="15.75">
      <c r="A30" s="24"/>
      <c r="B30" s="19"/>
    </row>
    <row r="31" spans="1:3" ht="15.75">
      <c r="A31" s="24"/>
      <c r="B31" s="19"/>
      <c r="C31" s="20"/>
    </row>
    <row r="32" spans="1:7" ht="15.75">
      <c r="A32" s="39" t="s">
        <v>58</v>
      </c>
      <c r="B32" s="39"/>
      <c r="C32" s="39"/>
      <c r="D32" s="39"/>
      <c r="E32" s="39"/>
      <c r="F32" s="39"/>
      <c r="G32" s="39"/>
    </row>
    <row r="34" ht="15.75">
      <c r="D34" s="20"/>
    </row>
    <row r="37" ht="13.5" customHeight="1"/>
    <row r="38" ht="15.75" hidden="1">
      <c r="E38" s="14">
        <f>344876.3-330805.5</f>
        <v>14070.799999999988</v>
      </c>
    </row>
  </sheetData>
  <sheetProtection/>
  <mergeCells count="15">
    <mergeCell ref="A29:B29"/>
    <mergeCell ref="A32:G32"/>
    <mergeCell ref="A5:G5"/>
    <mergeCell ref="A6:A7"/>
    <mergeCell ref="B6:B7"/>
    <mergeCell ref="C6:C7"/>
    <mergeCell ref="D6:D7"/>
    <mergeCell ref="E6:G6"/>
    <mergeCell ref="C1:G1"/>
    <mergeCell ref="C2:G2"/>
    <mergeCell ref="A3:G3"/>
    <mergeCell ref="A4:G4"/>
    <mergeCell ref="E19:E20"/>
    <mergeCell ref="G19:G20"/>
    <mergeCell ref="A19:A22"/>
  </mergeCells>
  <printOptions/>
  <pageMargins left="0.7480314960629921" right="0.2362204724409449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PC</cp:lastModifiedBy>
  <cp:lastPrinted>2022-01-18T11:12:34Z</cp:lastPrinted>
  <dcterms:created xsi:type="dcterms:W3CDTF">2009-02-26T21:08:53Z</dcterms:created>
  <dcterms:modified xsi:type="dcterms:W3CDTF">2022-04-07T06:46:58Z</dcterms:modified>
  <cp:category/>
  <cp:version/>
  <cp:contentType/>
  <cp:contentStatus/>
</cp:coreProperties>
</file>